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omments19.xml" ContentType="application/vnd.openxmlformats-officedocument.spreadsheetml.comments+xml"/>
  <Override PartName="/xl/comments20.xml" ContentType="application/vnd.openxmlformats-officedocument.spreadsheetml.comments+xml"/>
  <Override PartName="/xl/comments21.xml" ContentType="application/vnd.openxmlformats-officedocument.spreadsheetml.comments+xml"/>
  <Override PartName="/xl/comments22.xml" ContentType="application/vnd.openxmlformats-officedocument.spreadsheetml.comments+xml"/>
  <Override PartName="/xl/comments23.xml" ContentType="application/vnd.openxmlformats-officedocument.spreadsheetml.comments+xml"/>
  <Override PartName="/xl/comments24.xml" ContentType="application/vnd.openxmlformats-officedocument.spreadsheetml.comments+xml"/>
  <Override PartName="/xl/comments25.xml" ContentType="application/vnd.openxmlformats-officedocument.spreadsheetml.comments+xml"/>
  <Override PartName="/xl/comments26.xml" ContentType="application/vnd.openxmlformats-officedocument.spreadsheetml.comments+xml"/>
  <Override PartName="/xl/comments27.xml" ContentType="application/vnd.openxmlformats-officedocument.spreadsheetml.comments+xml"/>
  <Override PartName="/xl/comments28.xml" ContentType="application/vnd.openxmlformats-officedocument.spreadsheetml.comments+xml"/>
  <Override PartName="/xl/comments29.xml" ContentType="application/vnd.openxmlformats-officedocument.spreadsheetml.comments+xml"/>
  <Override PartName="/xl/comments30.xml" ContentType="application/vnd.openxmlformats-officedocument.spreadsheetml.comments+xml"/>
  <Override PartName="/xl/comments31.xml" ContentType="application/vnd.openxmlformats-officedocument.spreadsheetml.comments+xml"/>
  <Override PartName="/xl/comments32.xml" ContentType="application/vnd.openxmlformats-officedocument.spreadsheetml.comments+xml"/>
  <Override PartName="/xl/comments33.xml" ContentType="application/vnd.openxmlformats-officedocument.spreadsheetml.comments+xml"/>
  <Override PartName="/xl/comments34.xml" ContentType="application/vnd.openxmlformats-officedocument.spreadsheetml.comments+xml"/>
  <Override PartName="/xl/comments35.xml" ContentType="application/vnd.openxmlformats-officedocument.spreadsheetml.comments+xml"/>
  <Override PartName="/xl/comments3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mc:AlternateContent xmlns:mc="http://schemas.openxmlformats.org/markup-compatibility/2006">
    <mc:Choice Requires="x15">
      <x15ac:absPath xmlns:x15ac="http://schemas.microsoft.com/office/spreadsheetml/2010/11/ac" url="C:\Users\vem\Downloads\"/>
    </mc:Choice>
  </mc:AlternateContent>
  <xr:revisionPtr revIDLastSave="0" documentId="13_ncr:1_{492236C0-F30E-46DD-AA80-2A655B25503F}" xr6:coauthVersionLast="47" xr6:coauthVersionMax="47" xr10:uidLastSave="{00000000-0000-0000-0000-000000000000}"/>
  <bookViews>
    <workbookView xWindow="-120" yWindow="-120" windowWidth="29040" windowHeight="15720" firstSheet="27" activeTab="29" xr2:uid="{00000000-000D-0000-FFFF-FFFF00000000}"/>
  </bookViews>
  <sheets>
    <sheet name="Start here" sheetId="1" r:id="rId1"/>
    <sheet name="Sites" sheetId="2" r:id="rId2"/>
    <sheet name="Production lines" sheetId="3" r:id="rId3"/>
    <sheet name="Machines and sensors" sheetId="4" r:id="rId4"/>
    <sheet name="Tanks and silos" sheetId="5" r:id="rId5"/>
    <sheet name="Products" sheetId="6" r:id="rId6"/>
    <sheet name="Recipes" sheetId="7" r:id="rId7"/>
    <sheet name="Materials" sheetId="8" r:id="rId8"/>
    <sheet name="Cost lines" sheetId="9" r:id="rId9"/>
    <sheet name="Suppliers" sheetId="10" r:id="rId10"/>
    <sheet name="Customers" sheetId="11" r:id="rId11"/>
    <sheet name="Shifts" sheetId="12" r:id="rId12"/>
    <sheet name="Crews" sheetId="13" r:id="rId13"/>
    <sheet name="What you measure" sheetId="14" r:id="rId14"/>
    <sheet name="Product limits" sheetId="15" r:id="rId15"/>
    <sheet name="Line and room targets" sheetId="16" r:id="rId16"/>
    <sheet name="Incoming material limits" sheetId="17" r:id="rId17"/>
    <sheet name="Cleaning regimes" sheetId="18" r:id="rId18"/>
    <sheet name="Cleaning rules" sheetId="19" r:id="rId19"/>
    <sheet name="Reason codes" sheetId="20" r:id="rId20"/>
    <sheet name="Types" sheetId="21" r:id="rId21"/>
    <sheet name="Incoming lots" sheetId="22" r:id="rId22"/>
    <sheet name="Batches" sheetId="23" r:id="rId23"/>
    <sheet name="Runs" sheetId="24" r:id="rId24"/>
    <sheet name="Planned use" sheetId="25" r:id="rId25"/>
    <sheet name="Stages" sheetId="26" r:id="rId26"/>
    <sheet name="Cleans" sheetId="27" r:id="rId27"/>
    <sheet name="Holds" sheetId="28" r:id="rId28"/>
    <sheet name="Consumption" sheetId="29" r:id="rId29"/>
    <sheet name="Output" sheetId="30" r:id="rId30"/>
    <sheet name="Readings" sheetId="31" r:id="rId31"/>
    <sheet name="Settings" sheetId="32" r:id="rId32"/>
    <sheet name="Line time" sheetId="33" r:id="rId33"/>
    <sheet name="Events" sheetId="34" r:id="rId34"/>
    <sheet name="Work orders" sheetId="35" r:id="rId35"/>
    <sheet name="Parts and labour" sheetId="36" r:id="rId36"/>
    <sheet name="Complaints" sheetId="37" r:id="rId37"/>
    <sheet name="_lists" sheetId="38" r:id="rId38"/>
  </sheets>
  <definedNames>
    <definedName name="Allergens_">_lists!$B$4:$B$123</definedName>
    <definedName name="Anywhere_">_lists!$A$4:$A$283</definedName>
    <definedName name="Crews_">Crews!$A$2:$A$298</definedName>
    <definedName name="Customers_">Customers!$A$2:$A$298</definedName>
    <definedName name="Items_">_lists!$F$4:$F$303</definedName>
    <definedName name="Lines_">'Production lines'!$A$2:$A$298</definedName>
    <definedName name="Lots_">'Incoming lots'!$A$2:$A$298</definedName>
    <definedName name="Machines_">'Machines and sensors'!$A$2:$A$298</definedName>
    <definedName name="Materials_">Materials!$A$2:$A$298</definedName>
    <definedName name="Measurements_">_lists!$I$4:$I$123</definedName>
    <definedName name="Orders_">'Work orders'!$A$2:$A$298</definedName>
    <definedName name="Origins_">_lists!$D$4:$D$123</definedName>
    <definedName name="PackFormats_">_lists!$E$4:$E$123</definedName>
    <definedName name="Products_">Products!$A$2:$A$298</definedName>
    <definedName name="Reasons_">'Reason codes'!$A$2:$A$298</definedName>
    <definedName name="Recipes_">Recipes!$A$2:$A$298</definedName>
    <definedName name="Regimes_">'Cleaning regimes'!$A$2:$A$298</definedName>
    <definedName name="SettingsList_">_lists!$J$4:$J$123</definedName>
    <definedName name="Shifts_">Shifts!$A$2:$A$298</definedName>
    <definedName name="Sites_">Sites!$A$2:$A$298</definedName>
    <definedName name="Storage_">_lists!$C$4:$C$123</definedName>
    <definedName name="Subjects_">_lists!$G$4:$G$503</definedName>
    <definedName name="Suppliers_">Suppliers!$A$2:$A$298</definedName>
    <definedName name="Tanks_">'Tanks and silos'!$A$2:$A$298</definedName>
    <definedName name="Work_">_lists!$H$4:$H$403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03" i="38" l="1"/>
  <c r="G502" i="38"/>
  <c r="G501" i="38"/>
  <c r="G500" i="38"/>
  <c r="G499" i="38"/>
  <c r="G498" i="38"/>
  <c r="G497" i="38"/>
  <c r="G496" i="38"/>
  <c r="G495" i="38"/>
  <c r="G494" i="38"/>
  <c r="G493" i="38"/>
  <c r="G492" i="38"/>
  <c r="G491" i="38"/>
  <c r="G490" i="38"/>
  <c r="G489" i="38"/>
  <c r="G488" i="38"/>
  <c r="G487" i="38"/>
  <c r="G486" i="38"/>
  <c r="G485" i="38"/>
  <c r="G484" i="38"/>
  <c r="G483" i="38"/>
  <c r="G482" i="38"/>
  <c r="G481" i="38"/>
  <c r="G480" i="38"/>
  <c r="G479" i="38"/>
  <c r="G478" i="38"/>
  <c r="G477" i="38"/>
  <c r="G476" i="38"/>
  <c r="G475" i="38"/>
  <c r="G474" i="38"/>
  <c r="G473" i="38"/>
  <c r="G472" i="38"/>
  <c r="G471" i="38"/>
  <c r="G470" i="38"/>
  <c r="G469" i="38"/>
  <c r="G468" i="38"/>
  <c r="G467" i="38"/>
  <c r="G466" i="38"/>
  <c r="G465" i="38"/>
  <c r="G464" i="38"/>
  <c r="G463" i="38"/>
  <c r="G462" i="38"/>
  <c r="G461" i="38"/>
  <c r="G460" i="38"/>
  <c r="G459" i="38"/>
  <c r="G458" i="38"/>
  <c r="G457" i="38"/>
  <c r="G456" i="38"/>
  <c r="G455" i="38"/>
  <c r="G454" i="38"/>
  <c r="G453" i="38"/>
  <c r="G452" i="38"/>
  <c r="G451" i="38"/>
  <c r="G450" i="38"/>
  <c r="G449" i="38"/>
  <c r="G448" i="38"/>
  <c r="G447" i="38"/>
  <c r="G446" i="38"/>
  <c r="G445" i="38"/>
  <c r="G444" i="38"/>
  <c r="G443" i="38"/>
  <c r="G442" i="38"/>
  <c r="G441" i="38"/>
  <c r="G440" i="38"/>
  <c r="G439" i="38"/>
  <c r="G438" i="38"/>
  <c r="G437" i="38"/>
  <c r="G436" i="38"/>
  <c r="G435" i="38"/>
  <c r="G434" i="38"/>
  <c r="G433" i="38"/>
  <c r="G432" i="38"/>
  <c r="G431" i="38"/>
  <c r="G430" i="38"/>
  <c r="G429" i="38"/>
  <c r="G428" i="38"/>
  <c r="G427" i="38"/>
  <c r="G426" i="38"/>
  <c r="G425" i="38"/>
  <c r="G424" i="38"/>
  <c r="G423" i="38"/>
  <c r="G422" i="38"/>
  <c r="G421" i="38"/>
  <c r="G420" i="38"/>
  <c r="G419" i="38"/>
  <c r="G418" i="38"/>
  <c r="G417" i="38"/>
  <c r="G416" i="38"/>
  <c r="G415" i="38"/>
  <c r="G414" i="38"/>
  <c r="G413" i="38"/>
  <c r="G412" i="38"/>
  <c r="G411" i="38"/>
  <c r="G410" i="38"/>
  <c r="G409" i="38"/>
  <c r="G408" i="38"/>
  <c r="G407" i="38"/>
  <c r="G406" i="38"/>
  <c r="G405" i="38"/>
  <c r="G404" i="38"/>
  <c r="H403" i="38"/>
  <c r="G403" i="38"/>
  <c r="H402" i="38"/>
  <c r="G402" i="38"/>
  <c r="H401" i="38"/>
  <c r="G401" i="38"/>
  <c r="H400" i="38"/>
  <c r="G400" i="38"/>
  <c r="H399" i="38"/>
  <c r="G399" i="38"/>
  <c r="H398" i="38"/>
  <c r="G398" i="38"/>
  <c r="H397" i="38"/>
  <c r="G397" i="38"/>
  <c r="H396" i="38"/>
  <c r="G396" i="38"/>
  <c r="H395" i="38"/>
  <c r="G395" i="38"/>
  <c r="H394" i="38"/>
  <c r="G394" i="38"/>
  <c r="H393" i="38"/>
  <c r="G393" i="38"/>
  <c r="H392" i="38"/>
  <c r="G392" i="38"/>
  <c r="H391" i="38"/>
  <c r="G391" i="38"/>
  <c r="H390" i="38"/>
  <c r="G390" i="38"/>
  <c r="H389" i="38"/>
  <c r="G389" i="38"/>
  <c r="H388" i="38"/>
  <c r="G388" i="38"/>
  <c r="H387" i="38"/>
  <c r="G387" i="38"/>
  <c r="H386" i="38"/>
  <c r="G386" i="38"/>
  <c r="H385" i="38"/>
  <c r="G385" i="38"/>
  <c r="H384" i="38"/>
  <c r="G384" i="38"/>
  <c r="H383" i="38"/>
  <c r="G383" i="38"/>
  <c r="H382" i="38"/>
  <c r="G382" i="38"/>
  <c r="H381" i="38"/>
  <c r="G381" i="38"/>
  <c r="H380" i="38"/>
  <c r="G380" i="38"/>
  <c r="H379" i="38"/>
  <c r="G379" i="38"/>
  <c r="H378" i="38"/>
  <c r="G378" i="38"/>
  <c r="H377" i="38"/>
  <c r="G377" i="38"/>
  <c r="H376" i="38"/>
  <c r="G376" i="38"/>
  <c r="H375" i="38"/>
  <c r="G375" i="38"/>
  <c r="H374" i="38"/>
  <c r="G374" i="38"/>
  <c r="H373" i="38"/>
  <c r="G373" i="38"/>
  <c r="H372" i="38"/>
  <c r="G372" i="38"/>
  <c r="H371" i="38"/>
  <c r="G371" i="38"/>
  <c r="H370" i="38"/>
  <c r="G370" i="38"/>
  <c r="H369" i="38"/>
  <c r="G369" i="38"/>
  <c r="H368" i="38"/>
  <c r="G368" i="38"/>
  <c r="H367" i="38"/>
  <c r="G367" i="38"/>
  <c r="H366" i="38"/>
  <c r="G366" i="38"/>
  <c r="H365" i="38"/>
  <c r="G365" i="38"/>
  <c r="H364" i="38"/>
  <c r="G364" i="38"/>
  <c r="H363" i="38"/>
  <c r="G363" i="38"/>
  <c r="H362" i="38"/>
  <c r="G362" i="38"/>
  <c r="H361" i="38"/>
  <c r="G361" i="38"/>
  <c r="H360" i="38"/>
  <c r="G360" i="38"/>
  <c r="H359" i="38"/>
  <c r="G359" i="38"/>
  <c r="H358" i="38"/>
  <c r="G358" i="38"/>
  <c r="H357" i="38"/>
  <c r="G357" i="38"/>
  <c r="H356" i="38"/>
  <c r="G356" i="38"/>
  <c r="H355" i="38"/>
  <c r="G355" i="38"/>
  <c r="H354" i="38"/>
  <c r="G354" i="38"/>
  <c r="H353" i="38"/>
  <c r="G353" i="38"/>
  <c r="H352" i="38"/>
  <c r="G352" i="38"/>
  <c r="H351" i="38"/>
  <c r="G351" i="38"/>
  <c r="H350" i="38"/>
  <c r="G350" i="38"/>
  <c r="H349" i="38"/>
  <c r="G349" i="38"/>
  <c r="H348" i="38"/>
  <c r="G348" i="38"/>
  <c r="H347" i="38"/>
  <c r="G347" i="38"/>
  <c r="H346" i="38"/>
  <c r="G346" i="38"/>
  <c r="H345" i="38"/>
  <c r="G345" i="38"/>
  <c r="H344" i="38"/>
  <c r="G344" i="38"/>
  <c r="H343" i="38"/>
  <c r="G343" i="38"/>
  <c r="H342" i="38"/>
  <c r="G342" i="38"/>
  <c r="H341" i="38"/>
  <c r="G341" i="38"/>
  <c r="H340" i="38"/>
  <c r="G340" i="38"/>
  <c r="H339" i="38"/>
  <c r="G339" i="38"/>
  <c r="H338" i="38"/>
  <c r="G338" i="38"/>
  <c r="H337" i="38"/>
  <c r="G337" i="38"/>
  <c r="H336" i="38"/>
  <c r="G336" i="38"/>
  <c r="H335" i="38"/>
  <c r="G335" i="38"/>
  <c r="H334" i="38"/>
  <c r="G334" i="38"/>
  <c r="H333" i="38"/>
  <c r="G333" i="38"/>
  <c r="H332" i="38"/>
  <c r="G332" i="38"/>
  <c r="H331" i="38"/>
  <c r="G331" i="38"/>
  <c r="H330" i="38"/>
  <c r="G330" i="38"/>
  <c r="H329" i="38"/>
  <c r="G329" i="38"/>
  <c r="H328" i="38"/>
  <c r="G328" i="38"/>
  <c r="H327" i="38"/>
  <c r="G327" i="38"/>
  <c r="H326" i="38"/>
  <c r="G326" i="38"/>
  <c r="H325" i="38"/>
  <c r="G325" i="38"/>
  <c r="H324" i="38"/>
  <c r="G324" i="38"/>
  <c r="H323" i="38"/>
  <c r="G323" i="38"/>
  <c r="H322" i="38"/>
  <c r="G322" i="38"/>
  <c r="H321" i="38"/>
  <c r="G321" i="38"/>
  <c r="H320" i="38"/>
  <c r="G320" i="38"/>
  <c r="H319" i="38"/>
  <c r="G319" i="38"/>
  <c r="H318" i="38"/>
  <c r="G318" i="38"/>
  <c r="H317" i="38"/>
  <c r="G317" i="38"/>
  <c r="H316" i="38"/>
  <c r="G316" i="38"/>
  <c r="H315" i="38"/>
  <c r="G315" i="38"/>
  <c r="H314" i="38"/>
  <c r="G314" i="38"/>
  <c r="H313" i="38"/>
  <c r="G313" i="38"/>
  <c r="H312" i="38"/>
  <c r="G312" i="38"/>
  <c r="H311" i="38"/>
  <c r="G311" i="38"/>
  <c r="H310" i="38"/>
  <c r="G310" i="38"/>
  <c r="H309" i="38"/>
  <c r="G309" i="38"/>
  <c r="H308" i="38"/>
  <c r="G308" i="38"/>
  <c r="H307" i="38"/>
  <c r="G307" i="38"/>
  <c r="H306" i="38"/>
  <c r="G306" i="38"/>
  <c r="H305" i="38"/>
  <c r="G305" i="38"/>
  <c r="H304" i="38"/>
  <c r="G304" i="38"/>
  <c r="H303" i="38"/>
  <c r="G303" i="38"/>
  <c r="F303" i="38"/>
  <c r="H302" i="38"/>
  <c r="G302" i="38"/>
  <c r="F302" i="38"/>
  <c r="H301" i="38"/>
  <c r="G301" i="38"/>
  <c r="F301" i="38"/>
  <c r="H300" i="38"/>
  <c r="G300" i="38"/>
  <c r="F300" i="38"/>
  <c r="H299" i="38"/>
  <c r="G299" i="38"/>
  <c r="F299" i="38"/>
  <c r="H298" i="38"/>
  <c r="G298" i="38"/>
  <c r="F298" i="38"/>
  <c r="H297" i="38"/>
  <c r="G297" i="38"/>
  <c r="F297" i="38"/>
  <c r="H296" i="38"/>
  <c r="G296" i="38"/>
  <c r="F296" i="38"/>
  <c r="H295" i="38"/>
  <c r="G295" i="38"/>
  <c r="F295" i="38"/>
  <c r="H294" i="38"/>
  <c r="G294" i="38"/>
  <c r="F294" i="38"/>
  <c r="H293" i="38"/>
  <c r="G293" i="38"/>
  <c r="F293" i="38"/>
  <c r="H292" i="38"/>
  <c r="G292" i="38"/>
  <c r="F292" i="38"/>
  <c r="H291" i="38"/>
  <c r="G291" i="38"/>
  <c r="F291" i="38"/>
  <c r="H290" i="38"/>
  <c r="G290" i="38"/>
  <c r="F290" i="38"/>
  <c r="H289" i="38"/>
  <c r="G289" i="38"/>
  <c r="F289" i="38"/>
  <c r="H288" i="38"/>
  <c r="G288" i="38"/>
  <c r="F288" i="38"/>
  <c r="H287" i="38"/>
  <c r="G287" i="38"/>
  <c r="F287" i="38"/>
  <c r="H286" i="38"/>
  <c r="G286" i="38"/>
  <c r="F286" i="38"/>
  <c r="H285" i="38"/>
  <c r="G285" i="38"/>
  <c r="F285" i="38"/>
  <c r="H284" i="38"/>
  <c r="G284" i="38"/>
  <c r="F284" i="38"/>
  <c r="H283" i="38"/>
  <c r="G283" i="38"/>
  <c r="F283" i="38"/>
  <c r="A283" i="38"/>
  <c r="H282" i="38"/>
  <c r="G282" i="38"/>
  <c r="F282" i="38"/>
  <c r="A282" i="38"/>
  <c r="H281" i="38"/>
  <c r="G281" i="38"/>
  <c r="F281" i="38"/>
  <c r="A281" i="38"/>
  <c r="H280" i="38"/>
  <c r="G280" i="38"/>
  <c r="F280" i="38"/>
  <c r="A280" i="38"/>
  <c r="H279" i="38"/>
  <c r="G279" i="38"/>
  <c r="F279" i="38"/>
  <c r="A279" i="38"/>
  <c r="H278" i="38"/>
  <c r="G278" i="38"/>
  <c r="F278" i="38"/>
  <c r="A278" i="38"/>
  <c r="H277" i="38"/>
  <c r="G277" i="38"/>
  <c r="F277" i="38"/>
  <c r="A277" i="38"/>
  <c r="H276" i="38"/>
  <c r="G276" i="38"/>
  <c r="F276" i="38"/>
  <c r="A276" i="38"/>
  <c r="H275" i="38"/>
  <c r="G275" i="38"/>
  <c r="F275" i="38"/>
  <c r="A275" i="38"/>
  <c r="H274" i="38"/>
  <c r="G274" i="38"/>
  <c r="F274" i="38"/>
  <c r="A274" i="38"/>
  <c r="H273" i="38"/>
  <c r="G273" i="38"/>
  <c r="F273" i="38"/>
  <c r="A273" i="38"/>
  <c r="H272" i="38"/>
  <c r="G272" i="38"/>
  <c r="F272" i="38"/>
  <c r="A272" i="38"/>
  <c r="H271" i="38"/>
  <c r="G271" i="38"/>
  <c r="F271" i="38"/>
  <c r="A271" i="38"/>
  <c r="H270" i="38"/>
  <c r="G270" i="38"/>
  <c r="F270" i="38"/>
  <c r="A270" i="38"/>
  <c r="H269" i="38"/>
  <c r="G269" i="38"/>
  <c r="F269" i="38"/>
  <c r="A269" i="38"/>
  <c r="H268" i="38"/>
  <c r="G268" i="38"/>
  <c r="F268" i="38"/>
  <c r="A268" i="38"/>
  <c r="H267" i="38"/>
  <c r="G267" i="38"/>
  <c r="F267" i="38"/>
  <c r="A267" i="38"/>
  <c r="H266" i="38"/>
  <c r="G266" i="38"/>
  <c r="F266" i="38"/>
  <c r="A266" i="38"/>
  <c r="H265" i="38"/>
  <c r="G265" i="38"/>
  <c r="F265" i="38"/>
  <c r="A265" i="38"/>
  <c r="H264" i="38"/>
  <c r="G264" i="38"/>
  <c r="F264" i="38"/>
  <c r="A264" i="38"/>
  <c r="H263" i="38"/>
  <c r="G263" i="38"/>
  <c r="F263" i="38"/>
  <c r="A263" i="38"/>
  <c r="H262" i="38"/>
  <c r="G262" i="38"/>
  <c r="F262" i="38"/>
  <c r="A262" i="38"/>
  <c r="H261" i="38"/>
  <c r="G261" i="38"/>
  <c r="F261" i="38"/>
  <c r="A261" i="38"/>
  <c r="H260" i="38"/>
  <c r="G260" i="38"/>
  <c r="F260" i="38"/>
  <c r="A260" i="38"/>
  <c r="H259" i="38"/>
  <c r="G259" i="38"/>
  <c r="F259" i="38"/>
  <c r="A259" i="38"/>
  <c r="H258" i="38"/>
  <c r="G258" i="38"/>
  <c r="F258" i="38"/>
  <c r="A258" i="38"/>
  <c r="H257" i="38"/>
  <c r="G257" i="38"/>
  <c r="F257" i="38"/>
  <c r="A257" i="38"/>
  <c r="H256" i="38"/>
  <c r="G256" i="38"/>
  <c r="F256" i="38"/>
  <c r="A256" i="38"/>
  <c r="H255" i="38"/>
  <c r="G255" i="38"/>
  <c r="F255" i="38"/>
  <c r="A255" i="38"/>
  <c r="H254" i="38"/>
  <c r="G254" i="38"/>
  <c r="F254" i="38"/>
  <c r="A254" i="38"/>
  <c r="H253" i="38"/>
  <c r="G253" i="38"/>
  <c r="F253" i="38"/>
  <c r="A253" i="38"/>
  <c r="H252" i="38"/>
  <c r="G252" i="38"/>
  <c r="F252" i="38"/>
  <c r="A252" i="38"/>
  <c r="H251" i="38"/>
  <c r="G251" i="38"/>
  <c r="F251" i="38"/>
  <c r="A251" i="38"/>
  <c r="H250" i="38"/>
  <c r="G250" i="38"/>
  <c r="F250" i="38"/>
  <c r="A250" i="38"/>
  <c r="H249" i="38"/>
  <c r="G249" i="38"/>
  <c r="F249" i="38"/>
  <c r="A249" i="38"/>
  <c r="H248" i="38"/>
  <c r="G248" i="38"/>
  <c r="F248" i="38"/>
  <c r="A248" i="38"/>
  <c r="H247" i="38"/>
  <c r="G247" i="38"/>
  <c r="F247" i="38"/>
  <c r="A247" i="38"/>
  <c r="H246" i="38"/>
  <c r="G246" i="38"/>
  <c r="F246" i="38"/>
  <c r="A246" i="38"/>
  <c r="H245" i="38"/>
  <c r="G245" i="38"/>
  <c r="F245" i="38"/>
  <c r="A245" i="38"/>
  <c r="H244" i="38"/>
  <c r="G244" i="38"/>
  <c r="F244" i="38"/>
  <c r="A244" i="38"/>
  <c r="H243" i="38"/>
  <c r="G243" i="38"/>
  <c r="F243" i="38"/>
  <c r="A243" i="38"/>
  <c r="H242" i="38"/>
  <c r="G242" i="38"/>
  <c r="F242" i="38"/>
  <c r="A242" i="38"/>
  <c r="H241" i="38"/>
  <c r="G241" i="38"/>
  <c r="F241" i="38"/>
  <c r="A241" i="38"/>
  <c r="H240" i="38"/>
  <c r="G240" i="38"/>
  <c r="F240" i="38"/>
  <c r="A240" i="38"/>
  <c r="H239" i="38"/>
  <c r="G239" i="38"/>
  <c r="F239" i="38"/>
  <c r="A239" i="38"/>
  <c r="H238" i="38"/>
  <c r="G238" i="38"/>
  <c r="F238" i="38"/>
  <c r="A238" i="38"/>
  <c r="H237" i="38"/>
  <c r="G237" i="38"/>
  <c r="F237" i="38"/>
  <c r="A237" i="38"/>
  <c r="H236" i="38"/>
  <c r="G236" i="38"/>
  <c r="F236" i="38"/>
  <c r="A236" i="38"/>
  <c r="H235" i="38"/>
  <c r="G235" i="38"/>
  <c r="F235" i="38"/>
  <c r="A235" i="38"/>
  <c r="H234" i="38"/>
  <c r="G234" i="38"/>
  <c r="F234" i="38"/>
  <c r="A234" i="38"/>
  <c r="H233" i="38"/>
  <c r="G233" i="38"/>
  <c r="F233" i="38"/>
  <c r="A233" i="38"/>
  <c r="H232" i="38"/>
  <c r="G232" i="38"/>
  <c r="F232" i="38"/>
  <c r="A232" i="38"/>
  <c r="H231" i="38"/>
  <c r="G231" i="38"/>
  <c r="F231" i="38"/>
  <c r="A231" i="38"/>
  <c r="H230" i="38"/>
  <c r="G230" i="38"/>
  <c r="F230" i="38"/>
  <c r="A230" i="38"/>
  <c r="H229" i="38"/>
  <c r="G229" i="38"/>
  <c r="F229" i="38"/>
  <c r="A229" i="38"/>
  <c r="H228" i="38"/>
  <c r="G228" i="38"/>
  <c r="F228" i="38"/>
  <c r="A228" i="38"/>
  <c r="H227" i="38"/>
  <c r="G227" i="38"/>
  <c r="F227" i="38"/>
  <c r="A227" i="38"/>
  <c r="H226" i="38"/>
  <c r="G226" i="38"/>
  <c r="F226" i="38"/>
  <c r="A226" i="38"/>
  <c r="H225" i="38"/>
  <c r="G225" i="38"/>
  <c r="F225" i="38"/>
  <c r="A225" i="38"/>
  <c r="H224" i="38"/>
  <c r="G224" i="38"/>
  <c r="F224" i="38"/>
  <c r="A224" i="38"/>
  <c r="H223" i="38"/>
  <c r="G223" i="38"/>
  <c r="F223" i="38"/>
  <c r="A223" i="38"/>
  <c r="H222" i="38"/>
  <c r="G222" i="38"/>
  <c r="F222" i="38"/>
  <c r="A222" i="38"/>
  <c r="H221" i="38"/>
  <c r="G221" i="38"/>
  <c r="F221" i="38"/>
  <c r="A221" i="38"/>
  <c r="H220" i="38"/>
  <c r="G220" i="38"/>
  <c r="F220" i="38"/>
  <c r="A220" i="38"/>
  <c r="H219" i="38"/>
  <c r="G219" i="38"/>
  <c r="F219" i="38"/>
  <c r="A219" i="38"/>
  <c r="H218" i="38"/>
  <c r="G218" i="38"/>
  <c r="F218" i="38"/>
  <c r="A218" i="38"/>
  <c r="H217" i="38"/>
  <c r="G217" i="38"/>
  <c r="F217" i="38"/>
  <c r="A217" i="38"/>
  <c r="H216" i="38"/>
  <c r="G216" i="38"/>
  <c r="F216" i="38"/>
  <c r="A216" i="38"/>
  <c r="H215" i="38"/>
  <c r="G215" i="38"/>
  <c r="F215" i="38"/>
  <c r="A215" i="38"/>
  <c r="H214" i="38"/>
  <c r="G214" i="38"/>
  <c r="F214" i="38"/>
  <c r="A214" i="38"/>
  <c r="H213" i="38"/>
  <c r="G213" i="38"/>
  <c r="F213" i="38"/>
  <c r="A213" i="38"/>
  <c r="H212" i="38"/>
  <c r="G212" i="38"/>
  <c r="F212" i="38"/>
  <c r="A212" i="38"/>
  <c r="H211" i="38"/>
  <c r="G211" i="38"/>
  <c r="F211" i="38"/>
  <c r="A211" i="38"/>
  <c r="H210" i="38"/>
  <c r="G210" i="38"/>
  <c r="F210" i="38"/>
  <c r="A210" i="38"/>
  <c r="H209" i="38"/>
  <c r="G209" i="38"/>
  <c r="F209" i="38"/>
  <c r="A209" i="38"/>
  <c r="H208" i="38"/>
  <c r="G208" i="38"/>
  <c r="F208" i="38"/>
  <c r="A208" i="38"/>
  <c r="H207" i="38"/>
  <c r="G207" i="38"/>
  <c r="F207" i="38"/>
  <c r="A207" i="38"/>
  <c r="H206" i="38"/>
  <c r="G206" i="38"/>
  <c r="F206" i="38"/>
  <c r="A206" i="38"/>
  <c r="H205" i="38"/>
  <c r="G205" i="38"/>
  <c r="F205" i="38"/>
  <c r="A205" i="38"/>
  <c r="H204" i="38"/>
  <c r="G204" i="38"/>
  <c r="F204" i="38"/>
  <c r="A204" i="38"/>
  <c r="H203" i="38"/>
  <c r="G203" i="38"/>
  <c r="F203" i="38"/>
  <c r="A203" i="38"/>
  <c r="H202" i="38"/>
  <c r="G202" i="38"/>
  <c r="F202" i="38"/>
  <c r="A202" i="38"/>
  <c r="H201" i="38"/>
  <c r="G201" i="38"/>
  <c r="F201" i="38"/>
  <c r="A201" i="38"/>
  <c r="H200" i="38"/>
  <c r="G200" i="38"/>
  <c r="F200" i="38"/>
  <c r="A200" i="38"/>
  <c r="H199" i="38"/>
  <c r="G199" i="38"/>
  <c r="F199" i="38"/>
  <c r="A199" i="38"/>
  <c r="H198" i="38"/>
  <c r="G198" i="38"/>
  <c r="F198" i="38"/>
  <c r="A198" i="38"/>
  <c r="H197" i="38"/>
  <c r="G197" i="38"/>
  <c r="F197" i="38"/>
  <c r="A197" i="38"/>
  <c r="H196" i="38"/>
  <c r="G196" i="38"/>
  <c r="F196" i="38"/>
  <c r="A196" i="38"/>
  <c r="H195" i="38"/>
  <c r="G195" i="38"/>
  <c r="F195" i="38"/>
  <c r="A195" i="38"/>
  <c r="H194" i="38"/>
  <c r="G194" i="38"/>
  <c r="F194" i="38"/>
  <c r="A194" i="38"/>
  <c r="H193" i="38"/>
  <c r="G193" i="38"/>
  <c r="F193" i="38"/>
  <c r="A193" i="38"/>
  <c r="H192" i="38"/>
  <c r="G192" i="38"/>
  <c r="F192" i="38"/>
  <c r="A192" i="38"/>
  <c r="H191" i="38"/>
  <c r="G191" i="38"/>
  <c r="F191" i="38"/>
  <c r="A191" i="38"/>
  <c r="H190" i="38"/>
  <c r="G190" i="38"/>
  <c r="F190" i="38"/>
  <c r="A190" i="38"/>
  <c r="H189" i="38"/>
  <c r="G189" i="38"/>
  <c r="F189" i="38"/>
  <c r="A189" i="38"/>
  <c r="H188" i="38"/>
  <c r="G188" i="38"/>
  <c r="F188" i="38"/>
  <c r="A188" i="38"/>
  <c r="H187" i="38"/>
  <c r="G187" i="38"/>
  <c r="F187" i="38"/>
  <c r="A187" i="38"/>
  <c r="H186" i="38"/>
  <c r="G186" i="38"/>
  <c r="F186" i="38"/>
  <c r="A186" i="38"/>
  <c r="H185" i="38"/>
  <c r="G185" i="38"/>
  <c r="F185" i="38"/>
  <c r="A185" i="38"/>
  <c r="H184" i="38"/>
  <c r="G184" i="38"/>
  <c r="F184" i="38"/>
  <c r="A184" i="38"/>
  <c r="H183" i="38"/>
  <c r="G183" i="38"/>
  <c r="F183" i="38"/>
  <c r="A183" i="38"/>
  <c r="H182" i="38"/>
  <c r="G182" i="38"/>
  <c r="F182" i="38"/>
  <c r="A182" i="38"/>
  <c r="H181" i="38"/>
  <c r="G181" i="38"/>
  <c r="F181" i="38"/>
  <c r="A181" i="38"/>
  <c r="H180" i="38"/>
  <c r="G180" i="38"/>
  <c r="F180" i="38"/>
  <c r="A180" i="38"/>
  <c r="H179" i="38"/>
  <c r="G179" i="38"/>
  <c r="F179" i="38"/>
  <c r="A179" i="38"/>
  <c r="H178" i="38"/>
  <c r="G178" i="38"/>
  <c r="F178" i="38"/>
  <c r="A178" i="38"/>
  <c r="H177" i="38"/>
  <c r="G177" i="38"/>
  <c r="F177" i="38"/>
  <c r="A177" i="38"/>
  <c r="H176" i="38"/>
  <c r="G176" i="38"/>
  <c r="F176" i="38"/>
  <c r="A176" i="38"/>
  <c r="H175" i="38"/>
  <c r="G175" i="38"/>
  <c r="F175" i="38"/>
  <c r="A175" i="38"/>
  <c r="H174" i="38"/>
  <c r="G174" i="38"/>
  <c r="F174" i="38"/>
  <c r="A174" i="38"/>
  <c r="H173" i="38"/>
  <c r="G173" i="38"/>
  <c r="F173" i="38"/>
  <c r="A173" i="38"/>
  <c r="H172" i="38"/>
  <c r="G172" i="38"/>
  <c r="F172" i="38"/>
  <c r="A172" i="38"/>
  <c r="H171" i="38"/>
  <c r="G171" i="38"/>
  <c r="F171" i="38"/>
  <c r="A171" i="38"/>
  <c r="H170" i="38"/>
  <c r="G170" i="38"/>
  <c r="F170" i="38"/>
  <c r="A170" i="38"/>
  <c r="H169" i="38"/>
  <c r="G169" i="38"/>
  <c r="F169" i="38"/>
  <c r="A169" i="38"/>
  <c r="H168" i="38"/>
  <c r="G168" i="38"/>
  <c r="F168" i="38"/>
  <c r="A168" i="38"/>
  <c r="H167" i="38"/>
  <c r="G167" i="38"/>
  <c r="F167" i="38"/>
  <c r="A167" i="38"/>
  <c r="H166" i="38"/>
  <c r="G166" i="38"/>
  <c r="F166" i="38"/>
  <c r="A166" i="38"/>
  <c r="H165" i="38"/>
  <c r="G165" i="38"/>
  <c r="F165" i="38"/>
  <c r="A165" i="38"/>
  <c r="H164" i="38"/>
  <c r="G164" i="38"/>
  <c r="F164" i="38"/>
  <c r="A164" i="38"/>
  <c r="H163" i="38"/>
  <c r="G163" i="38"/>
  <c r="F163" i="38"/>
  <c r="A163" i="38"/>
  <c r="H162" i="38"/>
  <c r="G162" i="38"/>
  <c r="F162" i="38"/>
  <c r="A162" i="38"/>
  <c r="H161" i="38"/>
  <c r="G161" i="38"/>
  <c r="F161" i="38"/>
  <c r="A161" i="38"/>
  <c r="H160" i="38"/>
  <c r="G160" i="38"/>
  <c r="F160" i="38"/>
  <c r="A160" i="38"/>
  <c r="H159" i="38"/>
  <c r="G159" i="38"/>
  <c r="F159" i="38"/>
  <c r="A159" i="38"/>
  <c r="H158" i="38"/>
  <c r="G158" i="38"/>
  <c r="F158" i="38"/>
  <c r="A158" i="38"/>
  <c r="H157" i="38"/>
  <c r="G157" i="38"/>
  <c r="F157" i="38"/>
  <c r="A157" i="38"/>
  <c r="H156" i="38"/>
  <c r="G156" i="38"/>
  <c r="F156" i="38"/>
  <c r="A156" i="38"/>
  <c r="H155" i="38"/>
  <c r="G155" i="38"/>
  <c r="F155" i="38"/>
  <c r="A155" i="38"/>
  <c r="H154" i="38"/>
  <c r="G154" i="38"/>
  <c r="F154" i="38"/>
  <c r="A154" i="38"/>
  <c r="H153" i="38"/>
  <c r="G153" i="38"/>
  <c r="F153" i="38"/>
  <c r="A153" i="38"/>
  <c r="H152" i="38"/>
  <c r="G152" i="38"/>
  <c r="F152" i="38"/>
  <c r="A152" i="38"/>
  <c r="H151" i="38"/>
  <c r="G151" i="38"/>
  <c r="F151" i="38"/>
  <c r="A151" i="38"/>
  <c r="H150" i="38"/>
  <c r="G150" i="38"/>
  <c r="F150" i="38"/>
  <c r="A150" i="38"/>
  <c r="H149" i="38"/>
  <c r="G149" i="38"/>
  <c r="F149" i="38"/>
  <c r="A149" i="38"/>
  <c r="H148" i="38"/>
  <c r="G148" i="38"/>
  <c r="F148" i="38"/>
  <c r="A148" i="38"/>
  <c r="H147" i="38"/>
  <c r="G147" i="38"/>
  <c r="F147" i="38"/>
  <c r="A147" i="38"/>
  <c r="H146" i="38"/>
  <c r="G146" i="38"/>
  <c r="F146" i="38"/>
  <c r="A146" i="38"/>
  <c r="H145" i="38"/>
  <c r="G145" i="38"/>
  <c r="F145" i="38"/>
  <c r="A145" i="38"/>
  <c r="H144" i="38"/>
  <c r="G144" i="38"/>
  <c r="F144" i="38"/>
  <c r="A144" i="38"/>
  <c r="H143" i="38"/>
  <c r="G143" i="38"/>
  <c r="F143" i="38"/>
  <c r="A143" i="38"/>
  <c r="H142" i="38"/>
  <c r="G142" i="38"/>
  <c r="F142" i="38"/>
  <c r="A142" i="38"/>
  <c r="H141" i="38"/>
  <c r="G141" i="38"/>
  <c r="F141" i="38"/>
  <c r="A141" i="38"/>
  <c r="H140" i="38"/>
  <c r="G140" i="38"/>
  <c r="F140" i="38"/>
  <c r="A140" i="38"/>
  <c r="H139" i="38"/>
  <c r="G139" i="38"/>
  <c r="F139" i="38"/>
  <c r="A139" i="38"/>
  <c r="H138" i="38"/>
  <c r="G138" i="38"/>
  <c r="F138" i="38"/>
  <c r="A138" i="38"/>
  <c r="H137" i="38"/>
  <c r="G137" i="38"/>
  <c r="F137" i="38"/>
  <c r="A137" i="38"/>
  <c r="H136" i="38"/>
  <c r="G136" i="38"/>
  <c r="F136" i="38"/>
  <c r="A136" i="38"/>
  <c r="H135" i="38"/>
  <c r="G135" i="38"/>
  <c r="F135" i="38"/>
  <c r="A135" i="38"/>
  <c r="H134" i="38"/>
  <c r="G134" i="38"/>
  <c r="F134" i="38"/>
  <c r="A134" i="38"/>
  <c r="H133" i="38"/>
  <c r="G133" i="38"/>
  <c r="F133" i="38"/>
  <c r="A133" i="38"/>
  <c r="H132" i="38"/>
  <c r="G132" i="38"/>
  <c r="F132" i="38"/>
  <c r="A132" i="38"/>
  <c r="H131" i="38"/>
  <c r="G131" i="38"/>
  <c r="F131" i="38"/>
  <c r="A131" i="38"/>
  <c r="H130" i="38"/>
  <c r="G130" i="38"/>
  <c r="F130" i="38"/>
  <c r="A130" i="38"/>
  <c r="H129" i="38"/>
  <c r="G129" i="38"/>
  <c r="F129" i="38"/>
  <c r="A129" i="38"/>
  <c r="H128" i="38"/>
  <c r="G128" i="38"/>
  <c r="F128" i="38"/>
  <c r="A128" i="38"/>
  <c r="H127" i="38"/>
  <c r="G127" i="38"/>
  <c r="F127" i="38"/>
  <c r="A127" i="38"/>
  <c r="H126" i="38"/>
  <c r="G126" i="38"/>
  <c r="F126" i="38"/>
  <c r="A126" i="38"/>
  <c r="H125" i="38"/>
  <c r="G125" i="38"/>
  <c r="F125" i="38"/>
  <c r="A125" i="38"/>
  <c r="H124" i="38"/>
  <c r="G124" i="38"/>
  <c r="F124" i="38"/>
  <c r="A124" i="38"/>
  <c r="J123" i="38"/>
  <c r="I123" i="38"/>
  <c r="H123" i="38"/>
  <c r="G123" i="38"/>
  <c r="F123" i="38"/>
  <c r="E123" i="38"/>
  <c r="D123" i="38"/>
  <c r="C123" i="38"/>
  <c r="B123" i="38"/>
  <c r="A123" i="38"/>
  <c r="J122" i="38"/>
  <c r="I122" i="38"/>
  <c r="H122" i="38"/>
  <c r="G122" i="38"/>
  <c r="F122" i="38"/>
  <c r="E122" i="38"/>
  <c r="D122" i="38"/>
  <c r="C122" i="38"/>
  <c r="B122" i="38"/>
  <c r="A122" i="38"/>
  <c r="J121" i="38"/>
  <c r="I121" i="38"/>
  <c r="H121" i="38"/>
  <c r="G121" i="38"/>
  <c r="F121" i="38"/>
  <c r="E121" i="38"/>
  <c r="D121" i="38"/>
  <c r="C121" i="38"/>
  <c r="B121" i="38"/>
  <c r="A121" i="38"/>
  <c r="J120" i="38"/>
  <c r="I120" i="38"/>
  <c r="H120" i="38"/>
  <c r="G120" i="38"/>
  <c r="F120" i="38"/>
  <c r="E120" i="38"/>
  <c r="D120" i="38"/>
  <c r="C120" i="38"/>
  <c r="B120" i="38"/>
  <c r="A120" i="38"/>
  <c r="J119" i="38"/>
  <c r="I119" i="38"/>
  <c r="H119" i="38"/>
  <c r="G119" i="38"/>
  <c r="F119" i="38"/>
  <c r="E119" i="38"/>
  <c r="D119" i="38"/>
  <c r="C119" i="38"/>
  <c r="B119" i="38"/>
  <c r="A119" i="38"/>
  <c r="J118" i="38"/>
  <c r="I118" i="38"/>
  <c r="H118" i="38"/>
  <c r="G118" i="38"/>
  <c r="F118" i="38"/>
  <c r="E118" i="38"/>
  <c r="D118" i="38"/>
  <c r="C118" i="38"/>
  <c r="B118" i="38"/>
  <c r="A118" i="38"/>
  <c r="J117" i="38"/>
  <c r="I117" i="38"/>
  <c r="H117" i="38"/>
  <c r="G117" i="38"/>
  <c r="F117" i="38"/>
  <c r="E117" i="38"/>
  <c r="D117" i="38"/>
  <c r="C117" i="38"/>
  <c r="B117" i="38"/>
  <c r="A117" i="38"/>
  <c r="J116" i="38"/>
  <c r="I116" i="38"/>
  <c r="H116" i="38"/>
  <c r="G116" i="38"/>
  <c r="F116" i="38"/>
  <c r="E116" i="38"/>
  <c r="D116" i="38"/>
  <c r="C116" i="38"/>
  <c r="B116" i="38"/>
  <c r="A116" i="38"/>
  <c r="J115" i="38"/>
  <c r="I115" i="38"/>
  <c r="H115" i="38"/>
  <c r="G115" i="38"/>
  <c r="F115" i="38"/>
  <c r="E115" i="38"/>
  <c r="D115" i="38"/>
  <c r="C115" i="38"/>
  <c r="B115" i="38"/>
  <c r="A115" i="38"/>
  <c r="J114" i="38"/>
  <c r="I114" i="38"/>
  <c r="H114" i="38"/>
  <c r="G114" i="38"/>
  <c r="F114" i="38"/>
  <c r="E114" i="38"/>
  <c r="D114" i="38"/>
  <c r="C114" i="38"/>
  <c r="B114" i="38"/>
  <c r="A114" i="38"/>
  <c r="J113" i="38"/>
  <c r="I113" i="38"/>
  <c r="H113" i="38"/>
  <c r="G113" i="38"/>
  <c r="F113" i="38"/>
  <c r="E113" i="38"/>
  <c r="D113" i="38"/>
  <c r="C113" i="38"/>
  <c r="B113" i="38"/>
  <c r="A113" i="38"/>
  <c r="J112" i="38"/>
  <c r="I112" i="38"/>
  <c r="H112" i="38"/>
  <c r="G112" i="38"/>
  <c r="F112" i="38"/>
  <c r="E112" i="38"/>
  <c r="D112" i="38"/>
  <c r="C112" i="38"/>
  <c r="B112" i="38"/>
  <c r="A112" i="38"/>
  <c r="J111" i="38"/>
  <c r="I111" i="38"/>
  <c r="H111" i="38"/>
  <c r="G111" i="38"/>
  <c r="F111" i="38"/>
  <c r="E111" i="38"/>
  <c r="D111" i="38"/>
  <c r="C111" i="38"/>
  <c r="B111" i="38"/>
  <c r="A111" i="38"/>
  <c r="J110" i="38"/>
  <c r="I110" i="38"/>
  <c r="H110" i="38"/>
  <c r="G110" i="38"/>
  <c r="F110" i="38"/>
  <c r="E110" i="38"/>
  <c r="D110" i="38"/>
  <c r="C110" i="38"/>
  <c r="B110" i="38"/>
  <c r="A110" i="38"/>
  <c r="J109" i="38"/>
  <c r="I109" i="38"/>
  <c r="H109" i="38"/>
  <c r="G109" i="38"/>
  <c r="F109" i="38"/>
  <c r="E109" i="38"/>
  <c r="D109" i="38"/>
  <c r="C109" i="38"/>
  <c r="B109" i="38"/>
  <c r="A109" i="38"/>
  <c r="J108" i="38"/>
  <c r="I108" i="38"/>
  <c r="H108" i="38"/>
  <c r="G108" i="38"/>
  <c r="F108" i="38"/>
  <c r="E108" i="38"/>
  <c r="D108" i="38"/>
  <c r="C108" i="38"/>
  <c r="B108" i="38"/>
  <c r="A108" i="38"/>
  <c r="J107" i="38"/>
  <c r="I107" i="38"/>
  <c r="H107" i="38"/>
  <c r="G107" i="38"/>
  <c r="F107" i="38"/>
  <c r="E107" i="38"/>
  <c r="D107" i="38"/>
  <c r="C107" i="38"/>
  <c r="B107" i="38"/>
  <c r="A107" i="38"/>
  <c r="J106" i="38"/>
  <c r="I106" i="38"/>
  <c r="H106" i="38"/>
  <c r="G106" i="38"/>
  <c r="F106" i="38"/>
  <c r="E106" i="38"/>
  <c r="D106" i="38"/>
  <c r="C106" i="38"/>
  <c r="B106" i="38"/>
  <c r="A106" i="38"/>
  <c r="J105" i="38"/>
  <c r="I105" i="38"/>
  <c r="H105" i="38"/>
  <c r="G105" i="38"/>
  <c r="F105" i="38"/>
  <c r="E105" i="38"/>
  <c r="D105" i="38"/>
  <c r="C105" i="38"/>
  <c r="B105" i="38"/>
  <c r="A105" i="38"/>
  <c r="J104" i="38"/>
  <c r="I104" i="38"/>
  <c r="H104" i="38"/>
  <c r="G104" i="38"/>
  <c r="F104" i="38"/>
  <c r="E104" i="38"/>
  <c r="D104" i="38"/>
  <c r="C104" i="38"/>
  <c r="B104" i="38"/>
  <c r="A104" i="38"/>
  <c r="J103" i="38"/>
  <c r="I103" i="38"/>
  <c r="H103" i="38"/>
  <c r="G103" i="38"/>
  <c r="F103" i="38"/>
  <c r="E103" i="38"/>
  <c r="D103" i="38"/>
  <c r="C103" i="38"/>
  <c r="B103" i="38"/>
  <c r="A103" i="38"/>
  <c r="J102" i="38"/>
  <c r="I102" i="38"/>
  <c r="H102" i="38"/>
  <c r="G102" i="38"/>
  <c r="F102" i="38"/>
  <c r="E102" i="38"/>
  <c r="D102" i="38"/>
  <c r="C102" i="38"/>
  <c r="B102" i="38"/>
  <c r="A102" i="38"/>
  <c r="J101" i="38"/>
  <c r="I101" i="38"/>
  <c r="H101" i="38"/>
  <c r="G101" i="38"/>
  <c r="F101" i="38"/>
  <c r="E101" i="38"/>
  <c r="D101" i="38"/>
  <c r="C101" i="38"/>
  <c r="B101" i="38"/>
  <c r="A101" i="38"/>
  <c r="J100" i="38"/>
  <c r="I100" i="38"/>
  <c r="H100" i="38"/>
  <c r="G100" i="38"/>
  <c r="F100" i="38"/>
  <c r="E100" i="38"/>
  <c r="D100" i="38"/>
  <c r="C100" i="38"/>
  <c r="B100" i="38"/>
  <c r="A100" i="38"/>
  <c r="J99" i="38"/>
  <c r="I99" i="38"/>
  <c r="H99" i="38"/>
  <c r="G99" i="38"/>
  <c r="F99" i="38"/>
  <c r="E99" i="38"/>
  <c r="D99" i="38"/>
  <c r="C99" i="38"/>
  <c r="B99" i="38"/>
  <c r="A99" i="38"/>
  <c r="J98" i="38"/>
  <c r="I98" i="38"/>
  <c r="H98" i="38"/>
  <c r="G98" i="38"/>
  <c r="F98" i="38"/>
  <c r="E98" i="38"/>
  <c r="D98" i="38"/>
  <c r="C98" i="38"/>
  <c r="B98" i="38"/>
  <c r="A98" i="38"/>
  <c r="J97" i="38"/>
  <c r="I97" i="38"/>
  <c r="H97" i="38"/>
  <c r="G97" i="38"/>
  <c r="F97" i="38"/>
  <c r="E97" i="38"/>
  <c r="D97" i="38"/>
  <c r="C97" i="38"/>
  <c r="B97" i="38"/>
  <c r="A97" i="38"/>
  <c r="J96" i="38"/>
  <c r="I96" i="38"/>
  <c r="H96" i="38"/>
  <c r="G96" i="38"/>
  <c r="F96" i="38"/>
  <c r="E96" i="38"/>
  <c r="D96" i="38"/>
  <c r="C96" i="38"/>
  <c r="B96" i="38"/>
  <c r="A96" i="38"/>
  <c r="J95" i="38"/>
  <c r="I95" i="38"/>
  <c r="H95" i="38"/>
  <c r="G95" i="38"/>
  <c r="F95" i="38"/>
  <c r="E95" i="38"/>
  <c r="D95" i="38"/>
  <c r="C95" i="38"/>
  <c r="B95" i="38"/>
  <c r="A95" i="38"/>
  <c r="J94" i="38"/>
  <c r="I94" i="38"/>
  <c r="H94" i="38"/>
  <c r="G94" i="38"/>
  <c r="F94" i="38"/>
  <c r="E94" i="38"/>
  <c r="D94" i="38"/>
  <c r="C94" i="38"/>
  <c r="B94" i="38"/>
  <c r="A94" i="38"/>
  <c r="J93" i="38"/>
  <c r="I93" i="38"/>
  <c r="H93" i="38"/>
  <c r="G93" i="38"/>
  <c r="F93" i="38"/>
  <c r="E93" i="38"/>
  <c r="D93" i="38"/>
  <c r="C93" i="38"/>
  <c r="B93" i="38"/>
  <c r="A93" i="38"/>
  <c r="J92" i="38"/>
  <c r="I92" i="38"/>
  <c r="H92" i="38"/>
  <c r="G92" i="38"/>
  <c r="F92" i="38"/>
  <c r="E92" i="38"/>
  <c r="D92" i="38"/>
  <c r="C92" i="38"/>
  <c r="B92" i="38"/>
  <c r="A92" i="38"/>
  <c r="J91" i="38"/>
  <c r="I91" i="38"/>
  <c r="H91" i="38"/>
  <c r="G91" i="38"/>
  <c r="F91" i="38"/>
  <c r="E91" i="38"/>
  <c r="D91" i="38"/>
  <c r="C91" i="38"/>
  <c r="B91" i="38"/>
  <c r="A91" i="38"/>
  <c r="J90" i="38"/>
  <c r="I90" i="38"/>
  <c r="H90" i="38"/>
  <c r="G90" i="38"/>
  <c r="F90" i="38"/>
  <c r="E90" i="38"/>
  <c r="D90" i="38"/>
  <c r="C90" i="38"/>
  <c r="B90" i="38"/>
  <c r="A90" i="38"/>
  <c r="J89" i="38"/>
  <c r="I89" i="38"/>
  <c r="H89" i="38"/>
  <c r="G89" i="38"/>
  <c r="F89" i="38"/>
  <c r="E89" i="38"/>
  <c r="D89" i="38"/>
  <c r="C89" i="38"/>
  <c r="B89" i="38"/>
  <c r="A89" i="38"/>
  <c r="J88" i="38"/>
  <c r="I88" i="38"/>
  <c r="H88" i="38"/>
  <c r="G88" i="38"/>
  <c r="F88" i="38"/>
  <c r="E88" i="38"/>
  <c r="D88" i="38"/>
  <c r="C88" i="38"/>
  <c r="B88" i="38"/>
  <c r="A88" i="38"/>
  <c r="J87" i="38"/>
  <c r="I87" i="38"/>
  <c r="H87" i="38"/>
  <c r="G87" i="38"/>
  <c r="F87" i="38"/>
  <c r="E87" i="38"/>
  <c r="D87" i="38"/>
  <c r="C87" i="38"/>
  <c r="B87" i="38"/>
  <c r="A87" i="38"/>
  <c r="J86" i="38"/>
  <c r="I86" i="38"/>
  <c r="H86" i="38"/>
  <c r="G86" i="38"/>
  <c r="F86" i="38"/>
  <c r="E86" i="38"/>
  <c r="D86" i="38"/>
  <c r="C86" i="38"/>
  <c r="B86" i="38"/>
  <c r="A86" i="38"/>
  <c r="J85" i="38"/>
  <c r="I85" i="38"/>
  <c r="H85" i="38"/>
  <c r="G85" i="38"/>
  <c r="F85" i="38"/>
  <c r="E85" i="38"/>
  <c r="D85" i="38"/>
  <c r="C85" i="38"/>
  <c r="B85" i="38"/>
  <c r="A85" i="38"/>
  <c r="J84" i="38"/>
  <c r="I84" i="38"/>
  <c r="H84" i="38"/>
  <c r="G84" i="38"/>
  <c r="F84" i="38"/>
  <c r="E84" i="38"/>
  <c r="D84" i="38"/>
  <c r="C84" i="38"/>
  <c r="B84" i="38"/>
  <c r="A84" i="38"/>
  <c r="J83" i="38"/>
  <c r="I83" i="38"/>
  <c r="H83" i="38"/>
  <c r="G83" i="38"/>
  <c r="F83" i="38"/>
  <c r="E83" i="38"/>
  <c r="D83" i="38"/>
  <c r="C83" i="38"/>
  <c r="B83" i="38"/>
  <c r="A83" i="38"/>
  <c r="J82" i="38"/>
  <c r="I82" i="38"/>
  <c r="H82" i="38"/>
  <c r="G82" i="38"/>
  <c r="F82" i="38"/>
  <c r="E82" i="38"/>
  <c r="D82" i="38"/>
  <c r="C82" i="38"/>
  <c r="B82" i="38"/>
  <c r="A82" i="38"/>
  <c r="J81" i="38"/>
  <c r="I81" i="38"/>
  <c r="H81" i="38"/>
  <c r="G81" i="38"/>
  <c r="F81" i="38"/>
  <c r="E81" i="38"/>
  <c r="D81" i="38"/>
  <c r="C81" i="38"/>
  <c r="B81" i="38"/>
  <c r="A81" i="38"/>
  <c r="J80" i="38"/>
  <c r="I80" i="38"/>
  <c r="H80" i="38"/>
  <c r="G80" i="38"/>
  <c r="F80" i="38"/>
  <c r="E80" i="38"/>
  <c r="D80" i="38"/>
  <c r="C80" i="38"/>
  <c r="B80" i="38"/>
  <c r="A80" i="38"/>
  <c r="J79" i="38"/>
  <c r="I79" i="38"/>
  <c r="H79" i="38"/>
  <c r="G79" i="38"/>
  <c r="F79" i="38"/>
  <c r="E79" i="38"/>
  <c r="D79" i="38"/>
  <c r="C79" i="38"/>
  <c r="B79" i="38"/>
  <c r="A79" i="38"/>
  <c r="J78" i="38"/>
  <c r="I78" i="38"/>
  <c r="H78" i="38"/>
  <c r="G78" i="38"/>
  <c r="F78" i="38"/>
  <c r="E78" i="38"/>
  <c r="D78" i="38"/>
  <c r="C78" i="38"/>
  <c r="B78" i="38"/>
  <c r="A78" i="38"/>
  <c r="J77" i="38"/>
  <c r="I77" i="38"/>
  <c r="H77" i="38"/>
  <c r="G77" i="38"/>
  <c r="F77" i="38"/>
  <c r="E77" i="38"/>
  <c r="D77" i="38"/>
  <c r="C77" i="38"/>
  <c r="B77" i="38"/>
  <c r="A77" i="38"/>
  <c r="J76" i="38"/>
  <c r="I76" i="38"/>
  <c r="H76" i="38"/>
  <c r="G76" i="38"/>
  <c r="F76" i="38"/>
  <c r="E76" i="38"/>
  <c r="D76" i="38"/>
  <c r="C76" i="38"/>
  <c r="B76" i="38"/>
  <c r="A76" i="38"/>
  <c r="J75" i="38"/>
  <c r="I75" i="38"/>
  <c r="H75" i="38"/>
  <c r="G75" i="38"/>
  <c r="F75" i="38"/>
  <c r="E75" i="38"/>
  <c r="D75" i="38"/>
  <c r="C75" i="38"/>
  <c r="B75" i="38"/>
  <c r="A75" i="38"/>
  <c r="J74" i="38"/>
  <c r="I74" i="38"/>
  <c r="H74" i="38"/>
  <c r="G74" i="38"/>
  <c r="F74" i="38"/>
  <c r="E74" i="38"/>
  <c r="D74" i="38"/>
  <c r="C74" i="38"/>
  <c r="B74" i="38"/>
  <c r="A74" i="38"/>
  <c r="J73" i="38"/>
  <c r="I73" i="38"/>
  <c r="H73" i="38"/>
  <c r="G73" i="38"/>
  <c r="F73" i="38"/>
  <c r="E73" i="38"/>
  <c r="D73" i="38"/>
  <c r="C73" i="38"/>
  <c r="B73" i="38"/>
  <c r="A73" i="38"/>
  <c r="J72" i="38"/>
  <c r="I72" i="38"/>
  <c r="H72" i="38"/>
  <c r="G72" i="38"/>
  <c r="F72" i="38"/>
  <c r="E72" i="38"/>
  <c r="D72" i="38"/>
  <c r="C72" i="38"/>
  <c r="B72" i="38"/>
  <c r="A72" i="38"/>
  <c r="J71" i="38"/>
  <c r="I71" i="38"/>
  <c r="H71" i="38"/>
  <c r="G71" i="38"/>
  <c r="F71" i="38"/>
  <c r="E71" i="38"/>
  <c r="D71" i="38"/>
  <c r="C71" i="38"/>
  <c r="B71" i="38"/>
  <c r="A71" i="38"/>
  <c r="J70" i="38"/>
  <c r="I70" i="38"/>
  <c r="H70" i="38"/>
  <c r="G70" i="38"/>
  <c r="F70" i="38"/>
  <c r="E70" i="38"/>
  <c r="D70" i="38"/>
  <c r="C70" i="38"/>
  <c r="B70" i="38"/>
  <c r="A70" i="38"/>
  <c r="J69" i="38"/>
  <c r="I69" i="38"/>
  <c r="H69" i="38"/>
  <c r="G69" i="38"/>
  <c r="F69" i="38"/>
  <c r="E69" i="38"/>
  <c r="D69" i="38"/>
  <c r="C69" i="38"/>
  <c r="B69" i="38"/>
  <c r="A69" i="38"/>
  <c r="J68" i="38"/>
  <c r="I68" i="38"/>
  <c r="H68" i="38"/>
  <c r="G68" i="38"/>
  <c r="F68" i="38"/>
  <c r="E68" i="38"/>
  <c r="D68" i="38"/>
  <c r="C68" i="38"/>
  <c r="B68" i="38"/>
  <c r="A68" i="38"/>
  <c r="J67" i="38"/>
  <c r="I67" i="38"/>
  <c r="H67" i="38"/>
  <c r="G67" i="38"/>
  <c r="F67" i="38"/>
  <c r="E67" i="38"/>
  <c r="D67" i="38"/>
  <c r="C67" i="38"/>
  <c r="B67" i="38"/>
  <c r="A67" i="38"/>
  <c r="J66" i="38"/>
  <c r="I66" i="38"/>
  <c r="H66" i="38"/>
  <c r="G66" i="38"/>
  <c r="F66" i="38"/>
  <c r="E66" i="38"/>
  <c r="D66" i="38"/>
  <c r="C66" i="38"/>
  <c r="B66" i="38"/>
  <c r="A66" i="38"/>
  <c r="J65" i="38"/>
  <c r="I65" i="38"/>
  <c r="H65" i="38"/>
  <c r="G65" i="38"/>
  <c r="F65" i="38"/>
  <c r="E65" i="38"/>
  <c r="D65" i="38"/>
  <c r="C65" i="38"/>
  <c r="B65" i="38"/>
  <c r="A65" i="38"/>
  <c r="J64" i="38"/>
  <c r="I64" i="38"/>
  <c r="H64" i="38"/>
  <c r="G64" i="38"/>
  <c r="F64" i="38"/>
  <c r="E64" i="38"/>
  <c r="D64" i="38"/>
  <c r="C64" i="38"/>
  <c r="B64" i="38"/>
  <c r="A64" i="38"/>
  <c r="J63" i="38"/>
  <c r="I63" i="38"/>
  <c r="H63" i="38"/>
  <c r="G63" i="38"/>
  <c r="F63" i="38"/>
  <c r="E63" i="38"/>
  <c r="D63" i="38"/>
  <c r="C63" i="38"/>
  <c r="B63" i="38"/>
  <c r="A63" i="38"/>
  <c r="J62" i="38"/>
  <c r="I62" i="38"/>
  <c r="H62" i="38"/>
  <c r="G62" i="38"/>
  <c r="F62" i="38"/>
  <c r="E62" i="38"/>
  <c r="D62" i="38"/>
  <c r="C62" i="38"/>
  <c r="B62" i="38"/>
  <c r="A62" i="38"/>
  <c r="J61" i="38"/>
  <c r="I61" i="38"/>
  <c r="H61" i="38"/>
  <c r="G61" i="38"/>
  <c r="F61" i="38"/>
  <c r="E61" i="38"/>
  <c r="D61" i="38"/>
  <c r="C61" i="38"/>
  <c r="B61" i="38"/>
  <c r="A61" i="38"/>
  <c r="J60" i="38"/>
  <c r="I60" i="38"/>
  <c r="H60" i="38"/>
  <c r="G60" i="38"/>
  <c r="F60" i="38"/>
  <c r="E60" i="38"/>
  <c r="D60" i="38"/>
  <c r="C60" i="38"/>
  <c r="B60" i="38"/>
  <c r="A60" i="38"/>
  <c r="J59" i="38"/>
  <c r="I59" i="38"/>
  <c r="H59" i="38"/>
  <c r="G59" i="38"/>
  <c r="F59" i="38"/>
  <c r="E59" i="38"/>
  <c r="D59" i="38"/>
  <c r="C59" i="38"/>
  <c r="B59" i="38"/>
  <c r="A59" i="38"/>
  <c r="J58" i="38"/>
  <c r="I58" i="38"/>
  <c r="H58" i="38"/>
  <c r="G58" i="38"/>
  <c r="F58" i="38"/>
  <c r="E58" i="38"/>
  <c r="D58" i="38"/>
  <c r="C58" i="38"/>
  <c r="B58" i="38"/>
  <c r="A58" i="38"/>
  <c r="J57" i="38"/>
  <c r="I57" i="38"/>
  <c r="H57" i="38"/>
  <c r="G57" i="38"/>
  <c r="F57" i="38"/>
  <c r="E57" i="38"/>
  <c r="D57" i="38"/>
  <c r="C57" i="38"/>
  <c r="B57" i="38"/>
  <c r="A57" i="38"/>
  <c r="J56" i="38"/>
  <c r="I56" i="38"/>
  <c r="H56" i="38"/>
  <c r="G56" i="38"/>
  <c r="F56" i="38"/>
  <c r="E56" i="38"/>
  <c r="D56" i="38"/>
  <c r="C56" i="38"/>
  <c r="B56" i="38"/>
  <c r="A56" i="38"/>
  <c r="J55" i="38"/>
  <c r="I55" i="38"/>
  <c r="H55" i="38"/>
  <c r="G55" i="38"/>
  <c r="F55" i="38"/>
  <c r="E55" i="38"/>
  <c r="D55" i="38"/>
  <c r="C55" i="38"/>
  <c r="B55" i="38"/>
  <c r="A55" i="38"/>
  <c r="J54" i="38"/>
  <c r="I54" i="38"/>
  <c r="H54" i="38"/>
  <c r="G54" i="38"/>
  <c r="F54" i="38"/>
  <c r="E54" i="38"/>
  <c r="D54" i="38"/>
  <c r="C54" i="38"/>
  <c r="B54" i="38"/>
  <c r="A54" i="38"/>
  <c r="J53" i="38"/>
  <c r="I53" i="38"/>
  <c r="H53" i="38"/>
  <c r="G53" i="38"/>
  <c r="F53" i="38"/>
  <c r="E53" i="38"/>
  <c r="D53" i="38"/>
  <c r="C53" i="38"/>
  <c r="B53" i="38"/>
  <c r="A53" i="38"/>
  <c r="J52" i="38"/>
  <c r="I52" i="38"/>
  <c r="H52" i="38"/>
  <c r="G52" i="38"/>
  <c r="F52" i="38"/>
  <c r="E52" i="38"/>
  <c r="D52" i="38"/>
  <c r="C52" i="38"/>
  <c r="B52" i="38"/>
  <c r="A52" i="38"/>
  <c r="J51" i="38"/>
  <c r="I51" i="38"/>
  <c r="H51" i="38"/>
  <c r="G51" i="38"/>
  <c r="F51" i="38"/>
  <c r="E51" i="38"/>
  <c r="D51" i="38"/>
  <c r="C51" i="38"/>
  <c r="B51" i="38"/>
  <c r="A51" i="38"/>
  <c r="J50" i="38"/>
  <c r="I50" i="38"/>
  <c r="H50" i="38"/>
  <c r="G50" i="38"/>
  <c r="F50" i="38"/>
  <c r="E50" i="38"/>
  <c r="D50" i="38"/>
  <c r="C50" i="38"/>
  <c r="B50" i="38"/>
  <c r="A50" i="38"/>
  <c r="J49" i="38"/>
  <c r="I49" i="38"/>
  <c r="H49" i="38"/>
  <c r="G49" i="38"/>
  <c r="F49" i="38"/>
  <c r="E49" i="38"/>
  <c r="D49" i="38"/>
  <c r="C49" i="38"/>
  <c r="B49" i="38"/>
  <c r="A49" i="38"/>
  <c r="J48" i="38"/>
  <c r="I48" i="38"/>
  <c r="H48" i="38"/>
  <c r="G48" i="38"/>
  <c r="F48" i="38"/>
  <c r="E48" i="38"/>
  <c r="D48" i="38"/>
  <c r="C48" i="38"/>
  <c r="B48" i="38"/>
  <c r="A48" i="38"/>
  <c r="J47" i="38"/>
  <c r="I47" i="38"/>
  <c r="H47" i="38"/>
  <c r="G47" i="38"/>
  <c r="F47" i="38"/>
  <c r="E47" i="38"/>
  <c r="D47" i="38"/>
  <c r="C47" i="38"/>
  <c r="B47" i="38"/>
  <c r="A47" i="38"/>
  <c r="J46" i="38"/>
  <c r="I46" i="38"/>
  <c r="H46" i="38"/>
  <c r="G46" i="38"/>
  <c r="F46" i="38"/>
  <c r="E46" i="38"/>
  <c r="D46" i="38"/>
  <c r="C46" i="38"/>
  <c r="B46" i="38"/>
  <c r="A46" i="38"/>
  <c r="J45" i="38"/>
  <c r="I45" i="38"/>
  <c r="H45" i="38"/>
  <c r="G45" i="38"/>
  <c r="F45" i="38"/>
  <c r="E45" i="38"/>
  <c r="D45" i="38"/>
  <c r="C45" i="38"/>
  <c r="B45" i="38"/>
  <c r="A45" i="38"/>
  <c r="J44" i="38"/>
  <c r="I44" i="38"/>
  <c r="H44" i="38"/>
  <c r="G44" i="38"/>
  <c r="F44" i="38"/>
  <c r="E44" i="38"/>
  <c r="D44" i="38"/>
  <c r="C44" i="38"/>
  <c r="B44" i="38"/>
  <c r="A44" i="38"/>
  <c r="J43" i="38"/>
  <c r="I43" i="38"/>
  <c r="H43" i="38"/>
  <c r="G43" i="38"/>
  <c r="F43" i="38"/>
  <c r="E43" i="38"/>
  <c r="D43" i="38"/>
  <c r="C43" i="38"/>
  <c r="B43" i="38"/>
  <c r="A43" i="38"/>
  <c r="J42" i="38"/>
  <c r="I42" i="38"/>
  <c r="H42" i="38"/>
  <c r="G42" i="38"/>
  <c r="F42" i="38"/>
  <c r="E42" i="38"/>
  <c r="D42" i="38"/>
  <c r="C42" i="38"/>
  <c r="B42" i="38"/>
  <c r="A42" i="38"/>
  <c r="J41" i="38"/>
  <c r="I41" i="38"/>
  <c r="H41" i="38"/>
  <c r="G41" i="38"/>
  <c r="F41" i="38"/>
  <c r="E41" i="38"/>
  <c r="D41" i="38"/>
  <c r="C41" i="38"/>
  <c r="B41" i="38"/>
  <c r="A41" i="38"/>
  <c r="J40" i="38"/>
  <c r="I40" i="38"/>
  <c r="H40" i="38"/>
  <c r="G40" i="38"/>
  <c r="F40" i="38"/>
  <c r="E40" i="38"/>
  <c r="D40" i="38"/>
  <c r="C40" i="38"/>
  <c r="B40" i="38"/>
  <c r="A40" i="38"/>
  <c r="J39" i="38"/>
  <c r="I39" i="38"/>
  <c r="H39" i="38"/>
  <c r="G39" i="38"/>
  <c r="F39" i="38"/>
  <c r="E39" i="38"/>
  <c r="D39" i="38"/>
  <c r="C39" i="38"/>
  <c r="B39" i="38"/>
  <c r="A39" i="38"/>
  <c r="J38" i="38"/>
  <c r="I38" i="38"/>
  <c r="H38" i="38"/>
  <c r="G38" i="38"/>
  <c r="F38" i="38"/>
  <c r="E38" i="38"/>
  <c r="D38" i="38"/>
  <c r="C38" i="38"/>
  <c r="B38" i="38"/>
  <c r="A38" i="38"/>
  <c r="J37" i="38"/>
  <c r="I37" i="38"/>
  <c r="H37" i="38"/>
  <c r="G37" i="38"/>
  <c r="F37" i="38"/>
  <c r="E37" i="38"/>
  <c r="D37" i="38"/>
  <c r="C37" i="38"/>
  <c r="B37" i="38"/>
  <c r="A37" i="38"/>
  <c r="J36" i="38"/>
  <c r="I36" i="38"/>
  <c r="H36" i="38"/>
  <c r="G36" i="38"/>
  <c r="F36" i="38"/>
  <c r="E36" i="38"/>
  <c r="D36" i="38"/>
  <c r="C36" i="38"/>
  <c r="B36" i="38"/>
  <c r="A36" i="38"/>
  <c r="J35" i="38"/>
  <c r="I35" i="38"/>
  <c r="H35" i="38"/>
  <c r="G35" i="38"/>
  <c r="F35" i="38"/>
  <c r="E35" i="38"/>
  <c r="D35" i="38"/>
  <c r="C35" i="38"/>
  <c r="B35" i="38"/>
  <c r="A35" i="38"/>
  <c r="J34" i="38"/>
  <c r="I34" i="38"/>
  <c r="H34" i="38"/>
  <c r="G34" i="38"/>
  <c r="F34" i="38"/>
  <c r="E34" i="38"/>
  <c r="D34" i="38"/>
  <c r="C34" i="38"/>
  <c r="B34" i="38"/>
  <c r="A34" i="38"/>
  <c r="J33" i="38"/>
  <c r="I33" i="38"/>
  <c r="H33" i="38"/>
  <c r="G33" i="38"/>
  <c r="F33" i="38"/>
  <c r="E33" i="38"/>
  <c r="D33" i="38"/>
  <c r="C33" i="38"/>
  <c r="B33" i="38"/>
  <c r="A33" i="38"/>
  <c r="J32" i="38"/>
  <c r="I32" i="38"/>
  <c r="H32" i="38"/>
  <c r="G32" i="38"/>
  <c r="F32" i="38"/>
  <c r="E32" i="38"/>
  <c r="D32" i="38"/>
  <c r="C32" i="38"/>
  <c r="B32" i="38"/>
  <c r="A32" i="38"/>
  <c r="J31" i="38"/>
  <c r="I31" i="38"/>
  <c r="H31" i="38"/>
  <c r="G31" i="38"/>
  <c r="F31" i="38"/>
  <c r="E31" i="38"/>
  <c r="D31" i="38"/>
  <c r="C31" i="38"/>
  <c r="B31" i="38"/>
  <c r="A31" i="38"/>
  <c r="J30" i="38"/>
  <c r="I30" i="38"/>
  <c r="H30" i="38"/>
  <c r="G30" i="38"/>
  <c r="F30" i="38"/>
  <c r="E30" i="38"/>
  <c r="D30" i="38"/>
  <c r="C30" i="38"/>
  <c r="B30" i="38"/>
  <c r="A30" i="38"/>
  <c r="J29" i="38"/>
  <c r="I29" i="38"/>
  <c r="H29" i="38"/>
  <c r="G29" i="38"/>
  <c r="F29" i="38"/>
  <c r="E29" i="38"/>
  <c r="D29" i="38"/>
  <c r="C29" i="38"/>
  <c r="B29" i="38"/>
  <c r="A29" i="38"/>
  <c r="J28" i="38"/>
  <c r="I28" i="38"/>
  <c r="H28" i="38"/>
  <c r="G28" i="38"/>
  <c r="F28" i="38"/>
  <c r="E28" i="38"/>
  <c r="D28" i="38"/>
  <c r="C28" i="38"/>
  <c r="B28" i="38"/>
  <c r="A28" i="38"/>
  <c r="J27" i="38"/>
  <c r="I27" i="38"/>
  <c r="H27" i="38"/>
  <c r="G27" i="38"/>
  <c r="F27" i="38"/>
  <c r="E27" i="38"/>
  <c r="D27" i="38"/>
  <c r="C27" i="38"/>
  <c r="B27" i="38"/>
  <c r="A27" i="38"/>
  <c r="J26" i="38"/>
  <c r="I26" i="38"/>
  <c r="H26" i="38"/>
  <c r="G26" i="38"/>
  <c r="F26" i="38"/>
  <c r="E26" i="38"/>
  <c r="D26" i="38"/>
  <c r="C26" i="38"/>
  <c r="B26" i="38"/>
  <c r="A26" i="38"/>
  <c r="J25" i="38"/>
  <c r="I25" i="38"/>
  <c r="H25" i="38"/>
  <c r="G25" i="38"/>
  <c r="F25" i="38"/>
  <c r="E25" i="38"/>
  <c r="D25" i="38"/>
  <c r="C25" i="38"/>
  <c r="B25" i="38"/>
  <c r="A25" i="38"/>
  <c r="J24" i="38"/>
  <c r="I24" i="38"/>
  <c r="H24" i="38"/>
  <c r="G24" i="38"/>
  <c r="F24" i="38"/>
  <c r="E24" i="38"/>
  <c r="D24" i="38"/>
  <c r="C24" i="38"/>
  <c r="B24" i="38"/>
  <c r="A24" i="38"/>
  <c r="J23" i="38"/>
  <c r="I23" i="38"/>
  <c r="H23" i="38"/>
  <c r="G23" i="38"/>
  <c r="F23" i="38"/>
  <c r="E23" i="38"/>
  <c r="D23" i="38"/>
  <c r="C23" i="38"/>
  <c r="B23" i="38"/>
  <c r="A23" i="38"/>
  <c r="J22" i="38"/>
  <c r="I22" i="38"/>
  <c r="H22" i="38"/>
  <c r="G22" i="38"/>
  <c r="F22" i="38"/>
  <c r="E22" i="38"/>
  <c r="D22" i="38"/>
  <c r="C22" i="38"/>
  <c r="B22" i="38"/>
  <c r="A22" i="38"/>
  <c r="J21" i="38"/>
  <c r="I21" i="38"/>
  <c r="H21" i="38"/>
  <c r="G21" i="38"/>
  <c r="F21" i="38"/>
  <c r="E21" i="38"/>
  <c r="D21" i="38"/>
  <c r="C21" i="38"/>
  <c r="B21" i="38"/>
  <c r="A21" i="38"/>
  <c r="J20" i="38"/>
  <c r="I20" i="38"/>
  <c r="H20" i="38"/>
  <c r="G20" i="38"/>
  <c r="F20" i="38"/>
  <c r="E20" i="38"/>
  <c r="D20" i="38"/>
  <c r="C20" i="38"/>
  <c r="B20" i="38"/>
  <c r="A20" i="38"/>
  <c r="J19" i="38"/>
  <c r="I19" i="38"/>
  <c r="H19" i="38"/>
  <c r="G19" i="38"/>
  <c r="F19" i="38"/>
  <c r="E19" i="38"/>
  <c r="D19" i="38"/>
  <c r="C19" i="38"/>
  <c r="B19" i="38"/>
  <c r="A19" i="38"/>
  <c r="J18" i="38"/>
  <c r="I18" i="38"/>
  <c r="H18" i="38"/>
  <c r="G18" i="38"/>
  <c r="F18" i="38"/>
  <c r="E18" i="38"/>
  <c r="D18" i="38"/>
  <c r="C18" i="38"/>
  <c r="B18" i="38"/>
  <c r="A18" i="38"/>
  <c r="J17" i="38"/>
  <c r="I17" i="38"/>
  <c r="H17" i="38"/>
  <c r="G17" i="38"/>
  <c r="F17" i="38"/>
  <c r="E17" i="38"/>
  <c r="D17" i="38"/>
  <c r="C17" i="38"/>
  <c r="B17" i="38"/>
  <c r="A17" i="38"/>
  <c r="J16" i="38"/>
  <c r="I16" i="38"/>
  <c r="H16" i="38"/>
  <c r="G16" i="38"/>
  <c r="F16" i="38"/>
  <c r="E16" i="38"/>
  <c r="D16" i="38"/>
  <c r="C16" i="38"/>
  <c r="B16" i="38"/>
  <c r="A16" i="38"/>
  <c r="J15" i="38"/>
  <c r="I15" i="38"/>
  <c r="H15" i="38"/>
  <c r="G15" i="38"/>
  <c r="F15" i="38"/>
  <c r="E15" i="38"/>
  <c r="D15" i="38"/>
  <c r="C15" i="38"/>
  <c r="B15" i="38"/>
  <c r="A15" i="38"/>
  <c r="J14" i="38"/>
  <c r="I14" i="38"/>
  <c r="H14" i="38"/>
  <c r="G14" i="38"/>
  <c r="F14" i="38"/>
  <c r="E14" i="38"/>
  <c r="D14" i="38"/>
  <c r="C14" i="38"/>
  <c r="B14" i="38"/>
  <c r="A14" i="38"/>
  <c r="J13" i="38"/>
  <c r="I13" i="38"/>
  <c r="H13" i="38"/>
  <c r="G13" i="38"/>
  <c r="F13" i="38"/>
  <c r="E13" i="38"/>
  <c r="D13" i="38"/>
  <c r="C13" i="38"/>
  <c r="B13" i="38"/>
  <c r="A13" i="38"/>
  <c r="J12" i="38"/>
  <c r="I12" i="38"/>
  <c r="H12" i="38"/>
  <c r="G12" i="38"/>
  <c r="F12" i="38"/>
  <c r="E12" i="38"/>
  <c r="D12" i="38"/>
  <c r="C12" i="38"/>
  <c r="B12" i="38"/>
  <c r="A12" i="38"/>
  <c r="J11" i="38"/>
  <c r="I11" i="38"/>
  <c r="H11" i="38"/>
  <c r="G11" i="38"/>
  <c r="F11" i="38"/>
  <c r="E11" i="38"/>
  <c r="D11" i="38"/>
  <c r="C11" i="38"/>
  <c r="B11" i="38"/>
  <c r="A11" i="38"/>
  <c r="J10" i="38"/>
  <c r="I10" i="38"/>
  <c r="H10" i="38"/>
  <c r="G10" i="38"/>
  <c r="F10" i="38"/>
  <c r="E10" i="38"/>
  <c r="D10" i="38"/>
  <c r="C10" i="38"/>
  <c r="B10" i="38"/>
  <c r="A10" i="38"/>
  <c r="J9" i="38"/>
  <c r="I9" i="38"/>
  <c r="H9" i="38"/>
  <c r="G9" i="38"/>
  <c r="F9" i="38"/>
  <c r="E9" i="38"/>
  <c r="D9" i="38"/>
  <c r="C9" i="38"/>
  <c r="B9" i="38"/>
  <c r="A9" i="38"/>
  <c r="J8" i="38"/>
  <c r="I8" i="38"/>
  <c r="H8" i="38"/>
  <c r="G8" i="38"/>
  <c r="F8" i="38"/>
  <c r="E8" i="38"/>
  <c r="D8" i="38"/>
  <c r="C8" i="38"/>
  <c r="B8" i="38"/>
  <c r="A8" i="38"/>
  <c r="J7" i="38"/>
  <c r="I7" i="38"/>
  <c r="H7" i="38"/>
  <c r="G7" i="38"/>
  <c r="F7" i="38"/>
  <c r="E7" i="38"/>
  <c r="D7" i="38"/>
  <c r="C7" i="38"/>
  <c r="B7" i="38"/>
  <c r="A7" i="38"/>
  <c r="J6" i="38"/>
  <c r="I6" i="38"/>
  <c r="H6" i="38"/>
  <c r="G6" i="38"/>
  <c r="F6" i="38"/>
  <c r="E6" i="38"/>
  <c r="D6" i="38"/>
  <c r="C6" i="38"/>
  <c r="B6" i="38"/>
  <c r="A6" i="38"/>
  <c r="J5" i="38"/>
  <c r="I5" i="38"/>
  <c r="H5" i="38"/>
  <c r="G5" i="38"/>
  <c r="F5" i="38"/>
  <c r="E5" i="38"/>
  <c r="D5" i="38"/>
  <c r="C5" i="38"/>
  <c r="B5" i="38"/>
  <c r="A5" i="38"/>
  <c r="J4" i="38"/>
  <c r="I4" i="38"/>
  <c r="H4" i="38"/>
  <c r="G4" i="38"/>
  <c r="F4" i="38"/>
  <c r="E4" i="38"/>
  <c r="D4" i="38"/>
  <c r="C4" i="38"/>
  <c r="B4" i="38"/>
  <c r="A4" i="3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Pulse</author>
  </authors>
  <commentList>
    <comment ref="A1" authorId="0" shapeId="0" xr:uid="{00000000-0006-0000-0100-000001000000}">
      <text>
        <r>
          <rPr>
            <sz val="11"/>
            <color theme="1"/>
            <rFont val="Calibri"/>
            <family val="2"/>
            <scheme val="minor"/>
          </rPr>
          <t>Code
Required. Your code for the site.</t>
        </r>
      </text>
    </comment>
    <comment ref="B1" authorId="0" shapeId="0" xr:uid="{00000000-0006-0000-0100-000002000000}">
      <text>
        <r>
          <rPr>
            <sz val="11"/>
            <color theme="1"/>
            <rFont val="Calibri"/>
            <family val="2"/>
            <scheme val="minor"/>
          </rPr>
          <t>Name
Required. Town or plant name.</t>
        </r>
      </text>
    </comment>
    <comment ref="C1" authorId="0" shapeId="0" xr:uid="{00000000-0006-0000-0100-000003000000}">
      <text>
        <r>
          <rPr>
            <sz val="11"/>
            <color theme="1"/>
            <rFont val="Calibri"/>
            <family val="2"/>
            <scheme val="minor"/>
          </rPr>
          <t>Delete?
Optional. Put yes to retract this row — it never happened. Re-upload and it is withdrawn in Pulse. Leave blank otherwise.
This is not how you correct a value: change the cell and re-upload, and the correction is recorded with the old value kept. And it is not how you record a run that was called off — that is a real run with truncated consumption, so give it an ending instead.
Simply deleting the row from this file does nothing. An absent row means this file does not mention it, not that it is gone.</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Pulse</author>
  </authors>
  <commentList>
    <comment ref="A1" authorId="0" shapeId="0" xr:uid="{00000000-0006-0000-0A00-000001000000}">
      <text>
        <r>
          <rPr>
            <sz val="11"/>
            <color theme="1"/>
            <rFont val="Calibri"/>
            <family val="2"/>
            <scheme val="minor"/>
          </rPr>
          <t>Code
Required. Your code.</t>
        </r>
      </text>
    </comment>
    <comment ref="B1" authorId="0" shapeId="0" xr:uid="{00000000-0006-0000-0A00-000002000000}">
      <text>
        <r>
          <rPr>
            <sz val="11"/>
            <color theme="1"/>
            <rFont val="Calibri"/>
            <family val="2"/>
            <scheme val="minor"/>
          </rPr>
          <t>Name
Required. Registered name.</t>
        </r>
      </text>
    </comment>
    <comment ref="C1" authorId="0" shapeId="0" xr:uid="{00000000-0006-0000-0A00-000003000000}">
      <text>
        <r>
          <rPr>
            <sz val="11"/>
            <color theme="1"/>
            <rFont val="Calibri"/>
            <family val="2"/>
            <scheme val="minor"/>
          </rPr>
          <t>Tax number
Optional but recommended.</t>
        </r>
      </text>
    </comment>
    <comment ref="D1" authorId="0" shapeId="0" xr:uid="{00000000-0006-0000-0A00-000004000000}">
      <text>
        <r>
          <rPr>
            <sz val="11"/>
            <color theme="1"/>
            <rFont val="Calibri"/>
            <family val="2"/>
            <scheme val="minor"/>
          </rPr>
          <t>Group
Optional. Retail, discount, food service, export.</t>
        </r>
      </text>
    </comment>
    <comment ref="E1" authorId="0" shapeId="0" xr:uid="{00000000-0006-0000-0A00-000005000000}">
      <text>
        <r>
          <rPr>
            <sz val="11"/>
            <color theme="1"/>
            <rFont val="Calibri"/>
            <family val="2"/>
            <scheme val="minor"/>
          </rPr>
          <t>Delete?
Optional. Put yes to retract this row — it never happened. Re-upload and it is withdrawn in Pulse. Leave blank otherwise.
This is not how you correct a value: change the cell and re-upload, and the correction is recorded with the old value kept. And it is not how you record a run that was called off — that is a real run with truncated consumption, so give it an ending instead.
Simply deleting the row from this file does nothing. An absent row means this file does not mention it, not that it is gone.</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Pulse</author>
  </authors>
  <commentList>
    <comment ref="A1" authorId="0" shapeId="0" xr:uid="{00000000-0006-0000-0B00-000001000000}">
      <text>
        <r>
          <rPr>
            <sz val="11"/>
            <color theme="1"/>
            <rFont val="Calibri"/>
            <family val="2"/>
            <scheme val="minor"/>
          </rPr>
          <t>Code
Required. Your code.</t>
        </r>
      </text>
    </comment>
    <comment ref="B1" authorId="0" shapeId="0" xr:uid="{00000000-0006-0000-0B00-000002000000}">
      <text>
        <r>
          <rPr>
            <sz val="11"/>
            <color theme="1"/>
            <rFont val="Calibri"/>
            <family val="2"/>
            <scheme val="minor"/>
          </rPr>
          <t>Name
Required. Morning, afternoon, night.</t>
        </r>
      </text>
    </comment>
    <comment ref="C1" authorId="0" shapeId="0" xr:uid="{00000000-0006-0000-0B00-000003000000}">
      <text>
        <r>
          <rPr>
            <sz val="11"/>
            <color theme="1"/>
            <rFont val="Calibri"/>
            <family val="2"/>
            <scheme val="minor"/>
          </rPr>
          <t>Delete?
Optional. Put yes to retract this row — it never happened. Re-upload and it is withdrawn in Pulse. Leave blank otherwise.
This is not how you correct a value: change the cell and re-upload, and the correction is recorded with the old value kept. And it is not how you record a run that was called off — that is a real run with truncated consumption, so give it an ending instead.
Simply deleting the row from this file does nothing. An absent row means this file does not mention it, not that it is gone.</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Pulse</author>
  </authors>
  <commentList>
    <comment ref="A1" authorId="0" shapeId="0" xr:uid="{00000000-0006-0000-0C00-000001000000}">
      <text>
        <r>
          <rPr>
            <sz val="11"/>
            <color theme="1"/>
            <rFont val="Calibri"/>
            <family val="2"/>
            <scheme val="minor"/>
          </rPr>
          <t>Code
Required. Your code.</t>
        </r>
      </text>
    </comment>
    <comment ref="B1" authorId="0" shapeId="0" xr:uid="{00000000-0006-0000-0C00-000002000000}">
      <text>
        <r>
          <rPr>
            <sz val="11"/>
            <color theme="1"/>
            <rFont val="Calibri"/>
            <family val="2"/>
            <scheme val="minor"/>
          </rPr>
          <t>Name
Required. What people call it.</t>
        </r>
      </text>
    </comment>
    <comment ref="C1" authorId="0" shapeId="0" xr:uid="{00000000-0006-0000-0C00-000003000000}">
      <text>
        <r>
          <rPr>
            <sz val="11"/>
            <color theme="1"/>
            <rFont val="Calibri"/>
            <family val="2"/>
            <scheme val="minor"/>
          </rPr>
          <t>Delete?
Optional. Put yes to retract this row — it never happened. Re-upload and it is withdrawn in Pulse. Leave blank otherwise.
This is not how you correct a value: change the cell and re-upload, and the correction is recorded with the old value kept. And it is not how you record a run that was called off — that is a real run with truncated consumption, so give it an ending instead.
Simply deleting the row from this file does nothing. An absent row means this file does not mention it, not that it is gone.</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Pulse</author>
  </authors>
  <commentList>
    <comment ref="A1" authorId="0" shapeId="0" xr:uid="{00000000-0006-0000-0D00-000001000000}">
      <text>
        <r>
          <rPr>
            <sz val="11"/>
            <color theme="1"/>
            <rFont val="Calibri"/>
            <family val="2"/>
            <scheme val="minor"/>
          </rPr>
          <t>Code
Required. Short code you will use when recording a value.</t>
        </r>
      </text>
    </comment>
    <comment ref="B1" authorId="0" shapeId="0" xr:uid="{00000000-0006-0000-0D00-000002000000}">
      <text>
        <r>
          <rPr>
            <sz val="11"/>
            <color theme="1"/>
            <rFont val="Calibri"/>
            <family val="2"/>
            <scheme val="minor"/>
          </rPr>
          <t>Name
Required. What people call it.</t>
        </r>
      </text>
    </comment>
    <comment ref="C1" authorId="0" shapeId="0" xr:uid="{00000000-0006-0000-0D00-000003000000}">
      <text>
        <r>
          <rPr>
            <sz val="11"/>
            <color theme="1"/>
            <rFont val="Calibri"/>
            <family val="2"/>
            <scheme val="minor"/>
          </rPr>
          <t>Unit
C, %rh, bar, pH, g, pcs/min. Leave blank for yes/no and category values.</t>
        </r>
      </text>
    </comment>
    <comment ref="D1" authorId="0" shapeId="0" xr:uid="{00000000-0006-0000-0D00-000004000000}">
      <text>
        <r>
          <rPr>
            <sz val="11"/>
            <color theme="1"/>
            <rFont val="Calibri"/>
            <family val="2"/>
            <scheme val="minor"/>
          </rPr>
          <t>Kind of value
Required. a number, yes/no, a category, or a grade — a grade being ordered categories such as hygiene zone A, B, C.</t>
        </r>
      </text>
    </comment>
    <comment ref="E1" authorId="0" shapeId="0" xr:uid="{00000000-0006-0000-0D00-000005000000}">
      <text>
        <r>
          <rPr>
            <sz val="11"/>
            <color theme="1"/>
            <rFont val="Calibri"/>
            <family val="2"/>
            <scheme val="minor"/>
          </rPr>
          <t>Read every (min)
How often it is sampled. Leave blank for anything only recorded when it changes — a door, a selector, a setting. A door that has not moved for six hours is a closed door, not a stale reading.</t>
        </r>
      </text>
    </comment>
    <comment ref="F1" authorId="0" shapeId="0" xr:uid="{00000000-0006-0000-0D00-000006000000}">
      <text>
        <r>
          <rPr>
            <sz val="11"/>
            <color theme="1"/>
            <rFont val="Calibri"/>
            <family val="2"/>
            <scheme val="minor"/>
          </rPr>
          <t>What it measures
Required. Groups like signals together. a setting means something a person or a program commanded rather than something an instrument read — kept apart because what you set and what the machine did are different facts. Rows marked a setting appear on the Settings tab; everything else on Readings.</t>
        </r>
      </text>
    </comment>
    <comment ref="G1" authorId="0" shapeId="0" xr:uid="{00000000-0006-0000-0D00-000007000000}">
      <text>
        <r>
          <rPr>
            <sz val="11"/>
            <color theme="1"/>
            <rFont val="Calibri"/>
            <family val="2"/>
            <scheme val="minor"/>
          </rPr>
          <t>Ignore below
Optional but worth setting. Below this the reading is a broken instrument, not a measurement.</t>
        </r>
      </text>
    </comment>
    <comment ref="H1" authorId="0" shapeId="0" xr:uid="{00000000-0006-0000-0D00-000008000000}">
      <text>
        <r>
          <rPr>
            <sz val="11"/>
            <color theme="1"/>
            <rFont val="Calibri"/>
            <family val="2"/>
            <scheme val="minor"/>
          </rPr>
          <t>Ignore above
Optional. Above this the reading is a broken instrument.</t>
        </r>
      </text>
    </comment>
    <comment ref="I1" authorId="0" shapeId="0" xr:uid="{00000000-0006-0000-0D00-000009000000}">
      <text>
        <r>
          <rPr>
            <sz val="11"/>
            <color theme="1"/>
            <rFont val="Calibri"/>
            <family val="2"/>
            <scheme val="minor"/>
          </rPr>
          <t>Delete?
Optional. Put yes to retract this row — it never happened. Re-upload and it is withdrawn in Pulse. Leave blank otherwise.
This is not how you correct a value: change the cell and re-upload, and the correction is recorded with the old value kept. And it is not how you record a run that was called off — that is a real run with truncated consumption, so give it an ending instead.
Simply deleting the row from this file does nothing. An absent row means this file does not mention it, not that it is gone.</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Pulse</author>
  </authors>
  <commentList>
    <comment ref="A1" authorId="0" shapeId="0" xr:uid="{00000000-0006-0000-0E00-000001000000}">
      <text>
        <r>
          <rPr>
            <sz val="11"/>
            <color theme="1"/>
            <rFont val="Calibri"/>
            <family val="2"/>
            <scheme val="minor"/>
          </rPr>
          <t>Product
Required. Which product.</t>
        </r>
      </text>
    </comment>
    <comment ref="B1" authorId="0" shapeId="0" xr:uid="{00000000-0006-0000-0E00-000002000000}">
      <text>
        <r>
          <rPr>
            <sz val="11"/>
            <color theme="1"/>
            <rFont val="Calibri"/>
            <family val="2"/>
            <scheme val="minor"/>
          </rPr>
          <t>Measurement
Required. What is being limited.</t>
        </r>
      </text>
    </comment>
    <comment ref="C1" authorId="0" shapeId="0" xr:uid="{00000000-0006-0000-0E00-000003000000}">
      <text>
        <r>
          <rPr>
            <sz val="11"/>
            <color theme="1"/>
            <rFont val="Calibri"/>
            <family val="2"/>
            <scheme val="minor"/>
          </rPr>
          <t>Min
Lowest acceptable value. Blank if there is no lower limit.</t>
        </r>
      </text>
    </comment>
    <comment ref="D1" authorId="0" shapeId="0" xr:uid="{00000000-0006-0000-0E00-000004000000}">
      <text>
        <r>
          <rPr>
            <sz val="11"/>
            <color theme="1"/>
            <rFont val="Calibri"/>
            <family val="2"/>
            <scheme val="minor"/>
          </rPr>
          <t>Target
What you aim for. Blank if only the limits matter.</t>
        </r>
      </text>
    </comment>
    <comment ref="E1" authorId="0" shapeId="0" xr:uid="{00000000-0006-0000-0E00-000005000000}">
      <text>
        <r>
          <rPr>
            <sz val="11"/>
            <color theme="1"/>
            <rFont val="Calibri"/>
            <family val="2"/>
            <scheme val="minor"/>
          </rPr>
          <t>Max
Highest acceptable value. Blank if there is no upper limit.</t>
        </r>
      </text>
    </comment>
    <comment ref="F1" authorId="0" shapeId="0" xr:uid="{00000000-0006-0000-0E00-000006000000}">
      <text>
        <r>
          <rPr>
            <sz val="11"/>
            <color theme="1"/>
            <rFont val="Calibri"/>
            <family val="2"/>
            <scheme val="minor"/>
          </rPr>
          <t>Unit
Required. Same unit as the measurement.</t>
        </r>
      </text>
    </comment>
    <comment ref="G1" authorId="0" shapeId="0" xr:uid="{00000000-0006-0000-0E00-000007000000}">
      <text>
        <r>
          <rPr>
            <sz val="11"/>
            <color theme="1"/>
            <rFont val="Calibri"/>
            <family val="2"/>
            <scheme val="minor"/>
          </rPr>
          <t>Stops release
yes for a critical control point — a limit whose breach means the product cannot be sold, whatever else is true of it. Breaching one raises a deviation and puts the lot on hold automatically. Leave blank for an ordinary quality limit.</t>
        </r>
      </text>
    </comment>
    <comment ref="H1" authorId="0" shapeId="0" xr:uid="{00000000-0006-0000-0E00-000008000000}">
      <text>
        <r>
          <rPr>
            <sz val="11"/>
            <color theme="1"/>
            <rFont val="Calibri"/>
            <family val="2"/>
            <scheme val="minor"/>
          </rPr>
          <t>In force from
Required. The date this became true. A limit widened last week did not apply to last month's production, and nothing is restated backwards.</t>
        </r>
      </text>
    </comment>
    <comment ref="I1" authorId="0" shapeId="0" xr:uid="{00000000-0006-0000-0E00-000009000000}">
      <text>
        <r>
          <rPr>
            <sz val="11"/>
            <color theme="1"/>
            <rFont val="Calibri"/>
            <family val="2"/>
            <scheme val="minor"/>
          </rPr>
          <t>Set by
Optional. Where the limit comes from — HACCP plan revision, customer specification, legal metrology.</t>
        </r>
      </text>
    </comment>
    <comment ref="J1" authorId="0" shapeId="0" xr:uid="{00000000-0006-0000-0E00-00000A000000}">
      <text>
        <r>
          <rPr>
            <sz val="11"/>
            <color theme="1"/>
            <rFont val="Calibri"/>
            <family val="2"/>
            <scheme val="minor"/>
          </rPr>
          <t>Delete?
Optional. Put yes to retract this row — it never happened. Re-upload and it is withdrawn in Pulse. Leave blank otherwise.
This is not how you correct a value: change the cell and re-upload, and the correction is recorded with the old value kept. And it is not how you record a run that was called off — that is a real run with truncated consumption, so give it an ending instead.
Simply deleting the row from this file does nothing. An absent row means this file does not mention it, not that it is gone.</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Pulse</author>
  </authors>
  <commentList>
    <comment ref="A1" authorId="0" shapeId="0" xr:uid="{00000000-0006-0000-0F00-000001000000}">
      <text>
        <r>
          <rPr>
            <sz val="11"/>
            <color theme="1"/>
            <rFont val="Calibri"/>
            <family val="2"/>
            <scheme val="minor"/>
          </rPr>
          <t>Where
Required. The line, machine or cold room this applies to.</t>
        </r>
      </text>
    </comment>
    <comment ref="B1" authorId="0" shapeId="0" xr:uid="{00000000-0006-0000-0F00-000002000000}">
      <text>
        <r>
          <rPr>
            <sz val="11"/>
            <color theme="1"/>
            <rFont val="Calibri"/>
            <family val="2"/>
            <scheme val="minor"/>
          </rPr>
          <t>Measurement
Required. What is being limited.</t>
        </r>
      </text>
    </comment>
    <comment ref="C1" authorId="0" shapeId="0" xr:uid="{00000000-0006-0000-0F00-000003000000}">
      <text>
        <r>
          <rPr>
            <sz val="11"/>
            <color theme="1"/>
            <rFont val="Calibri"/>
            <family val="2"/>
            <scheme val="minor"/>
          </rPr>
          <t>Min
Lowest acceptable value.</t>
        </r>
      </text>
    </comment>
    <comment ref="D1" authorId="0" shapeId="0" xr:uid="{00000000-0006-0000-0F00-000004000000}">
      <text>
        <r>
          <rPr>
            <sz val="11"/>
            <color theme="1"/>
            <rFont val="Calibri"/>
            <family val="2"/>
            <scheme val="minor"/>
          </rPr>
          <t>Target
What you aim for.</t>
        </r>
      </text>
    </comment>
    <comment ref="E1" authorId="0" shapeId="0" xr:uid="{00000000-0006-0000-0F00-000005000000}">
      <text>
        <r>
          <rPr>
            <sz val="11"/>
            <color theme="1"/>
            <rFont val="Calibri"/>
            <family val="2"/>
            <scheme val="minor"/>
          </rPr>
          <t>Max
Highest acceptable value.</t>
        </r>
      </text>
    </comment>
    <comment ref="F1" authorId="0" shapeId="0" xr:uid="{00000000-0006-0000-0F00-000006000000}">
      <text>
        <r>
          <rPr>
            <sz val="11"/>
            <color theme="1"/>
            <rFont val="Calibri"/>
            <family val="2"/>
            <scheme val="minor"/>
          </rPr>
          <t>Unit
Required. Same unit as the measurement.</t>
        </r>
      </text>
    </comment>
    <comment ref="G1" authorId="0" shapeId="0" xr:uid="{00000000-0006-0000-0F00-000007000000}">
      <text>
        <r>
          <rPr>
            <sz val="11"/>
            <color theme="1"/>
            <rFont val="Calibri"/>
            <family val="2"/>
            <scheme val="minor"/>
          </rPr>
          <t>In force from
Required. The date this became true.</t>
        </r>
      </text>
    </comment>
    <comment ref="H1" authorId="0" shapeId="0" xr:uid="{00000000-0006-0000-0F00-000008000000}">
      <text>
        <r>
          <rPr>
            <sz val="11"/>
            <color theme="1"/>
            <rFont val="Calibri"/>
            <family val="2"/>
            <scheme val="minor"/>
          </rPr>
          <t>Set by
Optional. Chill chain policy, hall standard, customer requirement.</t>
        </r>
      </text>
    </comment>
    <comment ref="I1" authorId="0" shapeId="0" xr:uid="{00000000-0006-0000-0F00-000009000000}">
      <text>
        <r>
          <rPr>
            <sz val="11"/>
            <color theme="1"/>
            <rFont val="Calibri"/>
            <family val="2"/>
            <scheme val="minor"/>
          </rPr>
          <t>Delete?
Optional. Put yes to retract this row — it never happened. Re-upload and it is withdrawn in Pulse. Leave blank otherwise.
This is not how you correct a value: change the cell and re-upload, and the correction is recorded with the old value kept. And it is not how you record a run that was called off — that is a real run with truncated consumption, so give it an ending instead.
Simply deleting the row from this file does nothing. An absent row means this file does not mention it, not that it is gone.</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Pulse</author>
  </authors>
  <commentList>
    <comment ref="A1" authorId="0" shapeId="0" xr:uid="{00000000-0006-0000-1000-000001000000}">
      <text>
        <r>
          <rPr>
            <sz val="11"/>
            <color theme="1"/>
            <rFont val="Calibri"/>
            <family val="2"/>
            <scheme val="minor"/>
          </rPr>
          <t>Material
Required. Which material.</t>
        </r>
      </text>
    </comment>
    <comment ref="B1" authorId="0" shapeId="0" xr:uid="{00000000-0006-0000-1000-000002000000}">
      <text>
        <r>
          <rPr>
            <sz val="11"/>
            <color theme="1"/>
            <rFont val="Calibri"/>
            <family val="2"/>
            <scheme val="minor"/>
          </rPr>
          <t>Measurement
Required. What is being limited.</t>
        </r>
      </text>
    </comment>
    <comment ref="C1" authorId="0" shapeId="0" xr:uid="{00000000-0006-0000-1000-000003000000}">
      <text>
        <r>
          <rPr>
            <sz val="11"/>
            <color theme="1"/>
            <rFont val="Calibri"/>
            <family val="2"/>
            <scheme val="minor"/>
          </rPr>
          <t>Min
Lowest acceptable value.</t>
        </r>
      </text>
    </comment>
    <comment ref="D1" authorId="0" shapeId="0" xr:uid="{00000000-0006-0000-1000-000004000000}">
      <text>
        <r>
          <rPr>
            <sz val="11"/>
            <color theme="1"/>
            <rFont val="Calibri"/>
            <family val="2"/>
            <scheme val="minor"/>
          </rPr>
          <t>Max
Highest acceptable value.</t>
        </r>
      </text>
    </comment>
    <comment ref="E1" authorId="0" shapeId="0" xr:uid="{00000000-0006-0000-1000-000005000000}">
      <text>
        <r>
          <rPr>
            <sz val="11"/>
            <color theme="1"/>
            <rFont val="Calibri"/>
            <family val="2"/>
            <scheme val="minor"/>
          </rPr>
          <t>Unit
Required. Same unit as the measurement.</t>
        </r>
      </text>
    </comment>
    <comment ref="F1" authorId="0" shapeId="0" xr:uid="{00000000-0006-0000-1000-000006000000}">
      <text>
        <r>
          <rPr>
            <sz val="11"/>
            <color theme="1"/>
            <rFont val="Calibri"/>
            <family val="2"/>
            <scheme val="minor"/>
          </rPr>
          <t>In force from
Required. The date this became true.</t>
        </r>
      </text>
    </comment>
    <comment ref="G1" authorId="0" shapeId="0" xr:uid="{00000000-0006-0000-1000-000007000000}">
      <text>
        <r>
          <rPr>
            <sz val="11"/>
            <color theme="1"/>
            <rFont val="Calibri"/>
            <family val="2"/>
            <scheme val="minor"/>
          </rPr>
          <t>Delete?
Optional. Put yes to retract this row — it never happened. Re-upload and it is withdrawn in Pulse. Leave blank otherwise.
This is not how you correct a value: change the cell and re-upload, and the correction is recorded with the old value kept. And it is not how you record a run that was called off — that is a real run with truncated consumption, so give it an ending instead.
Simply deleting the row from this file does nothing. An absent row means this file does not mention it, not that it is gone.</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Pulse</author>
  </authors>
  <commentList>
    <comment ref="A1" authorId="0" shapeId="0" xr:uid="{00000000-0006-0000-1100-000001000000}">
      <text>
        <r>
          <rPr>
            <sz val="11"/>
            <color theme="1"/>
            <rFont val="Calibri"/>
            <family val="2"/>
            <scheme val="minor"/>
          </rPr>
          <t>Code
Required. Your code.</t>
        </r>
      </text>
    </comment>
    <comment ref="B1" authorId="0" shapeId="0" xr:uid="{00000000-0006-0000-1100-000002000000}">
      <text>
        <r>
          <rPr>
            <sz val="11"/>
            <color theme="1"/>
            <rFont val="Calibri"/>
            <family val="2"/>
            <scheme val="minor"/>
          </rPr>
          <t>Name
Required. What people call it.</t>
        </r>
      </text>
    </comment>
    <comment ref="C1" authorId="0" shapeId="0" xr:uid="{00000000-0006-0000-1100-000003000000}">
      <text>
        <r>
          <rPr>
            <sz val="11"/>
            <color theme="1"/>
            <rFont val="Calibri"/>
            <family val="2"/>
            <scheme val="minor"/>
          </rPr>
          <t>Delete?
Optional. Put yes to retract this row — it never happened. Re-upload and it is withdrawn in Pulse. Leave blank otherwise.
This is not how you correct a value: change the cell and re-upload, and the correction is recorded with the old value kept. And it is not how you record a run that was called off — that is a real run with truncated consumption, so give it an ending instead.
Simply deleting the row from this file does nothing. An absent row means this file does not mention it, not that it is gone.</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Pulse</author>
  </authors>
  <commentList>
    <comment ref="A1" authorId="0" shapeId="0" xr:uid="{00000000-0006-0000-1200-000001000000}">
      <text>
        <r>
          <rPr>
            <sz val="11"/>
            <color theme="1"/>
            <rFont val="Calibri"/>
            <family val="2"/>
            <scheme val="minor"/>
          </rPr>
          <t>After this product
Required. What just finished.</t>
        </r>
      </text>
    </comment>
    <comment ref="B1" authorId="0" shapeId="0" xr:uid="{00000000-0006-0000-1200-000002000000}">
      <text>
        <r>
          <rPr>
            <sz val="11"/>
            <color theme="1"/>
            <rFont val="Calibri"/>
            <family val="2"/>
            <scheme val="minor"/>
          </rPr>
          <t>Before this product
Required. What runs next.</t>
        </r>
      </text>
    </comment>
    <comment ref="C1" authorId="0" shapeId="0" xr:uid="{00000000-0006-0000-1200-000003000000}">
      <text>
        <r>
          <rPr>
            <sz val="11"/>
            <color theme="1"/>
            <rFont val="Calibri"/>
            <family val="2"/>
            <scheme val="minor"/>
          </rPr>
          <t>Cleaning regime
Required. Which clean the pair requires.</t>
        </r>
      </text>
    </comment>
    <comment ref="D1" authorId="0" shapeId="0" xr:uid="{00000000-0006-0000-1200-000004000000}">
      <text>
        <r>
          <rPr>
            <sz val="11"/>
            <color theme="1"/>
            <rFont val="Calibri"/>
            <family val="2"/>
            <scheme val="minor"/>
          </rPr>
          <t>Expected minutes
Required. How long it should take.</t>
        </r>
      </text>
    </comment>
    <comment ref="E1" authorId="0" shapeId="0" xr:uid="{00000000-0006-0000-1200-000005000000}">
      <text>
        <r>
          <rPr>
            <sz val="11"/>
            <color theme="1"/>
            <rFont val="Calibri"/>
            <family val="2"/>
            <scheme val="minor"/>
          </rPr>
          <t>Delete?
Optional. Put yes to retract this row — it never happened. Re-upload and it is withdrawn in Pulse. Leave blank otherwise.
This is not how you correct a value: change the cell and re-upload, and the correction is recorded with the old value kept. And it is not how you record a run that was called off — that is a real run with truncated consumption, so give it an ending instead.
Simply deleting the row from this file does nothing. An absent row means this file does not mention it, not that it is gone.</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Pulse</author>
  </authors>
  <commentList>
    <comment ref="A1" authorId="0" shapeId="0" xr:uid="{00000000-0006-0000-1300-000001000000}">
      <text>
        <r>
          <rPr>
            <sz val="11"/>
            <color theme="1"/>
            <rFont val="Calibri"/>
            <family val="2"/>
            <scheme val="minor"/>
          </rPr>
          <t>Code
Required. Your code.</t>
        </r>
      </text>
    </comment>
    <comment ref="B1" authorId="0" shapeId="0" xr:uid="{00000000-0006-0000-1300-000002000000}">
      <text>
        <r>
          <rPr>
            <sz val="11"/>
            <color theme="1"/>
            <rFont val="Calibri"/>
            <family val="2"/>
            <scheme val="minor"/>
          </rPr>
          <t>Name
Required. What people call it.</t>
        </r>
      </text>
    </comment>
    <comment ref="C1" authorId="0" shapeId="0" xr:uid="{00000000-0006-0000-1300-000003000000}">
      <text>
        <r>
          <rPr>
            <sz val="11"/>
            <color theme="1"/>
            <rFont val="Calibri"/>
            <family val="2"/>
            <scheme val="minor"/>
          </rPr>
          <t>Belongs to
The family this reason sits under. Leave blank for a family itself. Families matter as much as the individual causes — a pattern is rarely six complaints about one nozzle, it is foreign-body complaints tripling after a sieve change.</t>
        </r>
      </text>
    </comment>
    <comment ref="D1" authorId="0" shapeId="0" xr:uid="{00000000-0006-0000-1300-000004000000}">
      <text>
        <r>
          <rPr>
            <sz val="11"/>
            <color theme="1"/>
            <rFont val="Calibri"/>
            <family val="2"/>
            <scheme val="minor"/>
          </rPr>
          <t>Delete?
Optional. Put yes to retract this row — it never happened. Re-upload and it is withdrawn in Pulse. Leave blank otherwise.
This is not how you correct a value: change the cell and re-upload, and the correction is recorded with the old value kept. And it is not how you record a run that was called off — that is a real run with truncated consumption, so give it an ending instead.
Simply deleting the row from this file does nothing. An absent row means this file does not mention it, not that it is gone.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Pulse</author>
  </authors>
  <commentList>
    <comment ref="A1" authorId="0" shapeId="0" xr:uid="{00000000-0006-0000-0200-000001000000}">
      <text>
        <r>
          <rPr>
            <sz val="11"/>
            <color theme="1"/>
            <rFont val="Calibri"/>
            <family val="2"/>
            <scheme val="minor"/>
          </rPr>
          <t>Code
Required. Your code for the line.</t>
        </r>
      </text>
    </comment>
    <comment ref="B1" authorId="0" shapeId="0" xr:uid="{00000000-0006-0000-0200-000002000000}">
      <text>
        <r>
          <rPr>
            <sz val="11"/>
            <color theme="1"/>
            <rFont val="Calibri"/>
            <family val="2"/>
            <scheme val="minor"/>
          </rPr>
          <t>Name
Required. What people call it.</t>
        </r>
      </text>
    </comment>
    <comment ref="C1" authorId="0" shapeId="0" xr:uid="{00000000-0006-0000-0200-000003000000}">
      <text>
        <r>
          <rPr>
            <sz val="11"/>
            <color theme="1"/>
            <rFont val="Calibri"/>
            <family val="2"/>
            <scheme val="minor"/>
          </rPr>
          <t>Site
Required. Which plant it is in.</t>
        </r>
      </text>
    </comment>
    <comment ref="D1" authorId="0" shapeId="0" xr:uid="{00000000-0006-0000-0200-000004000000}">
      <text>
        <r>
          <rPr>
            <sz val="11"/>
            <color theme="1"/>
            <rFont val="Calibri"/>
            <family val="2"/>
            <scheme val="minor"/>
          </rPr>
          <t>Delete?
Optional. Put yes to retract this row — it never happened. Re-upload and it is withdrawn in Pulse. Leave blank otherwise.
This is not how you correct a value: change the cell and re-upload, and the correction is recorded with the old value kept. And it is not how you record a run that was called off — that is a real run with truncated consumption, so give it an ending instead.
Simply deleting the row from this file does nothing. An absent row means this file does not mention it, not that it is gone.</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Pulse</author>
  </authors>
  <commentList>
    <comment ref="A1" authorId="0" shapeId="0" xr:uid="{00000000-0006-0000-1400-000001000000}">
      <text>
        <r>
          <rPr>
            <sz val="11"/>
            <color theme="1"/>
            <rFont val="Calibri"/>
            <family val="2"/>
            <scheme val="minor"/>
          </rPr>
          <t>Type
Required. Which type this value belongs to. The four here match the columns of the same name on the Materials and Products tabs — add a new type and it becomes a column you can fill in.</t>
        </r>
      </text>
    </comment>
    <comment ref="B1" authorId="0" shapeId="0" xr:uid="{00000000-0006-0000-1400-000002000000}">
      <text>
        <r>
          <rPr>
            <sz val="11"/>
            <color theme="1"/>
            <rFont val="Calibri"/>
            <family val="2"/>
            <scheme val="minor"/>
          </rPr>
          <t>Applies to
Required. materials or products.</t>
        </r>
      </text>
    </comment>
    <comment ref="C1" authorId="0" shapeId="0" xr:uid="{00000000-0006-0000-1400-000003000000}">
      <text>
        <r>
          <rPr>
            <sz val="11"/>
            <color theme="1"/>
            <rFont val="Calibri"/>
            <family val="2"/>
            <scheme val="minor"/>
          </rPr>
          <t>Code
Required. Your code for the value.</t>
        </r>
      </text>
    </comment>
    <comment ref="D1" authorId="0" shapeId="0" xr:uid="{00000000-0006-0000-1400-000004000000}">
      <text>
        <r>
          <rPr>
            <sz val="11"/>
            <color theme="1"/>
            <rFont val="Calibri"/>
            <family val="2"/>
            <scheme val="minor"/>
          </rPr>
          <t>Name
Required. What people call it.</t>
        </r>
      </text>
    </comment>
    <comment ref="E1" authorId="0" shapeId="0" xr:uid="{00000000-0006-0000-1400-000005000000}">
      <text>
        <r>
          <rPr>
            <sz val="11"/>
            <color theme="1"/>
            <rFont val="Calibri"/>
            <family val="2"/>
            <scheme val="minor"/>
          </rPr>
          <t>Delete?
Optional. Put yes to retract this row — it never happened. Re-upload and it is withdrawn in Pulse. Leave blank otherwise.
This is not how you correct a value: change the cell and re-upload, and the correction is recorded with the old value kept. And it is not how you record a run that was called off — that is a real run with truncated consumption, so give it an ending instead.
Simply deleting the row from this file does nothing. An absent row means this file does not mention it, not that it is gone.</t>
        </r>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Pulse</author>
  </authors>
  <commentList>
    <comment ref="A1" authorId="0" shapeId="0" xr:uid="{00000000-0006-0000-1500-000001000000}">
      <text>
        <r>
          <rPr>
            <sz val="11"/>
            <color theme="1"/>
            <rFont val="Calibri"/>
            <family val="2"/>
            <scheme val="minor"/>
          </rPr>
          <t>Lot
Required. The delivery or lot number.</t>
        </r>
      </text>
    </comment>
    <comment ref="B1" authorId="0" shapeId="0" xr:uid="{00000000-0006-0000-1500-000002000000}">
      <text>
        <r>
          <rPr>
            <sz val="11"/>
            <color theme="1"/>
            <rFont val="Calibri"/>
            <family val="2"/>
            <scheme val="minor"/>
          </rPr>
          <t>Material
Required. What it is.</t>
        </r>
      </text>
    </comment>
    <comment ref="C1" authorId="0" shapeId="0" xr:uid="{00000000-0006-0000-1500-000003000000}">
      <text>
        <r>
          <rPr>
            <sz val="11"/>
            <color theme="1"/>
            <rFont val="Calibri"/>
            <family val="2"/>
            <scheme val="minor"/>
          </rPr>
          <t>Supplier
Required. Who it came from.</t>
        </r>
      </text>
    </comment>
    <comment ref="D1" authorId="0" shapeId="0" xr:uid="{00000000-0006-0000-1500-000004000000}">
      <text>
        <r>
          <rPr>
            <sz val="11"/>
            <color theme="1"/>
            <rFont val="Calibri"/>
            <family val="2"/>
            <scheme val="minor"/>
          </rPr>
          <t>Received
Required. When it arrived.</t>
        </r>
      </text>
    </comment>
    <comment ref="E1" authorId="0" shapeId="0" xr:uid="{00000000-0006-0000-1500-000005000000}">
      <text>
        <r>
          <rPr>
            <sz val="11"/>
            <color theme="1"/>
            <rFont val="Calibri"/>
            <family val="2"/>
            <scheme val="minor"/>
          </rPr>
          <t>Expires
Optional.</t>
        </r>
      </text>
    </comment>
    <comment ref="F1" authorId="0" shapeId="0" xr:uid="{00000000-0006-0000-1500-000006000000}">
      <text>
        <r>
          <rPr>
            <sz val="11"/>
            <color theme="1"/>
            <rFont val="Calibri"/>
            <family val="2"/>
            <scheme val="minor"/>
          </rPr>
          <t>Quantity
Required. How much arrived.</t>
        </r>
      </text>
    </comment>
    <comment ref="G1" authorId="0" shapeId="0" xr:uid="{00000000-0006-0000-1500-000007000000}">
      <text>
        <r>
          <rPr>
            <sz val="11"/>
            <color theme="1"/>
            <rFont val="Calibri"/>
            <family val="2"/>
            <scheme val="minor"/>
          </rPr>
          <t>Unit
Required. kg, l, pcs.</t>
        </r>
      </text>
    </comment>
    <comment ref="H1" authorId="0" shapeId="0" xr:uid="{00000000-0006-0000-1500-000008000000}">
      <text>
        <r>
          <rPr>
            <sz val="11"/>
            <color theme="1"/>
            <rFont val="Calibri"/>
            <family val="2"/>
            <scheme val="minor"/>
          </rPr>
          <t>Analysed at
When the analysis below was taken. Leave the analysis columns blank if you do not test incoming material.</t>
        </r>
      </text>
    </comment>
    <comment ref="I1" authorId="0" shapeId="0" xr:uid="{00000000-0006-0000-1500-000009000000}">
      <text>
        <r>
          <rPr>
            <sz val="11"/>
            <color theme="1"/>
            <rFont val="Calibri"/>
            <family val="2"/>
            <scheme val="minor"/>
          </rPr>
          <t>Fat
%. These four are the tests declared for your materials — add or remove columns to match what you actually measure.</t>
        </r>
      </text>
    </comment>
    <comment ref="J1" authorId="0" shapeId="0" xr:uid="{00000000-0006-0000-1500-00000A000000}">
      <text>
        <r>
          <rPr>
            <sz val="11"/>
            <color theme="1"/>
            <rFont val="Calibri"/>
            <family val="2"/>
            <scheme val="minor"/>
          </rPr>
          <t>Protein
%</t>
        </r>
      </text>
    </comment>
    <comment ref="K1" authorId="0" shapeId="0" xr:uid="{00000000-0006-0000-1500-00000B000000}">
      <text>
        <r>
          <rPr>
            <sz val="11"/>
            <color theme="1"/>
            <rFont val="Calibri"/>
            <family val="2"/>
            <scheme val="minor"/>
          </rPr>
          <t xml:space="preserve">pH
</t>
        </r>
      </text>
    </comment>
    <comment ref="L1" authorId="0" shapeId="0" xr:uid="{00000000-0006-0000-1500-00000C000000}">
      <text>
        <r>
          <rPr>
            <sz val="11"/>
            <color theme="1"/>
            <rFont val="Calibri"/>
            <family val="2"/>
            <scheme val="minor"/>
          </rPr>
          <t>Brix
Bx</t>
        </r>
      </text>
    </comment>
    <comment ref="M1" authorId="0" shapeId="0" xr:uid="{00000000-0006-0000-1500-00000D000000}">
      <text>
        <r>
          <rPr>
            <sz val="11"/>
            <color theme="1"/>
            <rFont val="Calibri"/>
            <family val="2"/>
            <scheme val="minor"/>
          </rPr>
          <t>Delete?
Optional. Put yes to retract this row — it never happened. Re-upload and it is withdrawn in Pulse. Leave blank otherwise.
This is not how you correct a value: change the cell and re-upload, and the correction is recorded with the old value kept. And it is not how you record a run that was called off — that is a real run with truncated consumption, so give it an ending instead.
Simply deleting the row from this file does nothing. An absent row means this file does not mention it, not that it is gone.</t>
        </r>
      </text>
    </comment>
  </commentList>
</comments>
</file>

<file path=xl/comments22.xml><?xml version="1.0" encoding="utf-8"?>
<comments xmlns="http://schemas.openxmlformats.org/spreadsheetml/2006/main" xmlns:mc="http://schemas.openxmlformats.org/markup-compatibility/2006" xmlns:xr="http://schemas.microsoft.com/office/spreadsheetml/2014/revision" mc:Ignorable="xr">
  <authors>
    <author>Pulse</author>
  </authors>
  <commentList>
    <comment ref="A1" authorId="0" shapeId="0" xr:uid="{00000000-0006-0000-1600-000001000000}">
      <text>
        <r>
          <rPr>
            <sz val="11"/>
            <color theme="1"/>
            <rFont val="Calibri"/>
            <family val="2"/>
            <scheme val="minor"/>
          </rPr>
          <t>Batch
Required. Your batch number. It becomes the lot number of what the batch produced.</t>
        </r>
      </text>
    </comment>
    <comment ref="B1" authorId="0" shapeId="0" xr:uid="{00000000-0006-0000-1600-000002000000}">
      <text>
        <r>
          <rPr>
            <sz val="11"/>
            <color theme="1"/>
            <rFont val="Calibri"/>
            <family val="2"/>
            <scheme val="minor"/>
          </rPr>
          <t>Tank
Required. Where it was made.</t>
        </r>
      </text>
    </comment>
    <comment ref="C1" authorId="0" shapeId="0" xr:uid="{00000000-0006-0000-1600-000003000000}">
      <text>
        <r>
          <rPr>
            <sz val="11"/>
            <color theme="1"/>
            <rFont val="Calibri"/>
            <family val="2"/>
            <scheme val="minor"/>
          </rPr>
          <t>Recipe
Which recipe.</t>
        </r>
      </text>
    </comment>
    <comment ref="D1" authorId="0" shapeId="0" xr:uid="{00000000-0006-0000-1600-000004000000}">
      <text>
        <r>
          <rPr>
            <sz val="11"/>
            <color theme="1"/>
            <rFont val="Calibri"/>
            <family val="2"/>
            <scheme val="minor"/>
          </rPr>
          <t>Start
Required. When it began.</t>
        </r>
      </text>
    </comment>
    <comment ref="E1" authorId="0" shapeId="0" xr:uid="{00000000-0006-0000-1600-000005000000}">
      <text>
        <r>
          <rPr>
            <sz val="11"/>
            <color theme="1"/>
            <rFont val="Calibri"/>
            <family val="2"/>
            <scheme val="minor"/>
          </rPr>
          <t>End
When it finished. Leave blank while it is still going, and fill it in later.</t>
        </r>
      </text>
    </comment>
    <comment ref="F1" authorId="0" shapeId="0" xr:uid="{00000000-0006-0000-1600-000006000000}">
      <text>
        <r>
          <rPr>
            <sz val="11"/>
            <color theme="1"/>
            <rFont val="Calibri"/>
            <family val="2"/>
            <scheme val="minor"/>
          </rPr>
          <t>Quantity
How much it produced.</t>
        </r>
      </text>
    </comment>
    <comment ref="G1" authorId="0" shapeId="0" xr:uid="{00000000-0006-0000-1600-000007000000}">
      <text>
        <r>
          <rPr>
            <sz val="11"/>
            <color theme="1"/>
            <rFont val="Calibri"/>
            <family val="2"/>
            <scheme val="minor"/>
          </rPr>
          <t>Unit
kg, l.</t>
        </r>
      </text>
    </comment>
    <comment ref="H1" authorId="0" shapeId="0" xr:uid="{00000000-0006-0000-1600-000008000000}">
      <text>
        <r>
          <rPr>
            <sz val="11"/>
            <color theme="1"/>
            <rFont val="Calibri"/>
            <family val="2"/>
            <scheme val="minor"/>
          </rPr>
          <t>Expires
Leave blank and it is worked out from the product's shelf life.</t>
        </r>
      </text>
    </comment>
    <comment ref="I1" authorId="0" shapeId="0" xr:uid="{00000000-0006-0000-1600-000009000000}">
      <text>
        <r>
          <rPr>
            <sz val="11"/>
            <color theme="1"/>
            <rFont val="Calibri"/>
            <family val="2"/>
            <scheme val="minor"/>
          </rPr>
          <t>Delete?
Optional. Put yes to retract this row — it never happened. Re-upload and it is withdrawn in Pulse. Leave blank otherwise.
This is not how you correct a value: change the cell and re-upload, and the correction is recorded with the old value kept. And it is not how you record a run that was called off — that is a real run with truncated consumption, so give it an ending instead.
Simply deleting the row from this file does nothing. An absent row means this file does not mention it, not that it is gone.</t>
        </r>
      </text>
    </comment>
  </commentList>
</comments>
</file>

<file path=xl/comments23.xml><?xml version="1.0" encoding="utf-8"?>
<comments xmlns="http://schemas.openxmlformats.org/spreadsheetml/2006/main" xmlns:mc="http://schemas.openxmlformats.org/markup-compatibility/2006" xmlns:xr="http://schemas.microsoft.com/office/spreadsheetml/2014/revision" mc:Ignorable="xr">
  <authors>
    <author>Pulse</author>
  </authors>
  <commentList>
    <comment ref="A1" authorId="0" shapeId="0" xr:uid="{00000000-0006-0000-1700-000001000000}">
      <text>
        <r>
          <rPr>
            <sz val="11"/>
            <color theme="1"/>
            <rFont val="Calibri"/>
            <family val="2"/>
            <scheme val="minor"/>
          </rPr>
          <t>Run
Required. Your run number.</t>
        </r>
      </text>
    </comment>
    <comment ref="B1" authorId="0" shapeId="0" xr:uid="{00000000-0006-0000-1700-000002000000}">
      <text>
        <r>
          <rPr>
            <sz val="11"/>
            <color theme="1"/>
            <rFont val="Calibri"/>
            <family val="2"/>
            <scheme val="minor"/>
          </rPr>
          <t>Line
Required. Which line.</t>
        </r>
      </text>
    </comment>
    <comment ref="C1" authorId="0" shapeId="0" xr:uid="{00000000-0006-0000-1700-000003000000}">
      <text>
        <r>
          <rPr>
            <sz val="11"/>
            <color theme="1"/>
            <rFont val="Calibri"/>
            <family val="2"/>
            <scheme val="minor"/>
          </rPr>
          <t>Product
Required. What was made.</t>
        </r>
      </text>
    </comment>
    <comment ref="D1" authorId="0" shapeId="0" xr:uid="{00000000-0006-0000-1700-000004000000}">
      <text>
        <r>
          <rPr>
            <sz val="11"/>
            <color theme="1"/>
            <rFont val="Calibri"/>
            <family val="2"/>
            <scheme val="minor"/>
          </rPr>
          <t>Recipe
Which recipe version.</t>
        </r>
      </text>
    </comment>
    <comment ref="E1" authorId="0" shapeId="0" xr:uid="{00000000-0006-0000-1700-000005000000}">
      <text>
        <r>
          <rPr>
            <sz val="11"/>
            <color theme="1"/>
            <rFont val="Calibri"/>
            <family val="2"/>
            <scheme val="minor"/>
          </rPr>
          <t>Shift
Which shift.</t>
        </r>
      </text>
    </comment>
    <comment ref="F1" authorId="0" shapeId="0" xr:uid="{00000000-0006-0000-1700-000006000000}">
      <text>
        <r>
          <rPr>
            <sz val="11"/>
            <color theme="1"/>
            <rFont val="Calibri"/>
            <family val="2"/>
            <scheme val="minor"/>
          </rPr>
          <t>Crew
Which crew.</t>
        </r>
      </text>
    </comment>
    <comment ref="G1" authorId="0" shapeId="0" xr:uid="{00000000-0006-0000-1700-000007000000}">
      <text>
        <r>
          <rPr>
            <sz val="11"/>
            <color theme="1"/>
            <rFont val="Calibri"/>
            <family val="2"/>
            <scheme val="minor"/>
          </rPr>
          <t>From bulk lots
Which bulk lots it drew on, separated by semicolons. This is what carries the tank's composition onto the run.</t>
        </r>
      </text>
    </comment>
    <comment ref="H1" authorId="0" shapeId="0" xr:uid="{00000000-0006-0000-1700-000008000000}">
      <text>
        <r>
          <rPr>
            <sz val="11"/>
            <color theme="1"/>
            <rFont val="Calibri"/>
            <family val="2"/>
            <scheme val="minor"/>
          </rPr>
          <t>Planned quantity
How many you meant to make, in the product's own unit. Without it, output can be counted but nothing can be said about what was lost — a slow shift and a short order look identical.</t>
        </r>
      </text>
    </comment>
    <comment ref="I1" authorId="0" shapeId="0" xr:uid="{00000000-0006-0000-1700-000009000000}">
      <text>
        <r>
          <rPr>
            <sz val="11"/>
            <color theme="1"/>
            <rFont val="Calibri"/>
            <family val="2"/>
            <scheme val="minor"/>
          </rPr>
          <t>Start
Required. When it began.</t>
        </r>
      </text>
    </comment>
    <comment ref="J1" authorId="0" shapeId="0" xr:uid="{00000000-0006-0000-1700-00000A000000}">
      <text>
        <r>
          <rPr>
            <sz val="11"/>
            <color theme="1"/>
            <rFont val="Calibri"/>
            <family val="2"/>
            <scheme val="minor"/>
          </rPr>
          <t>End
When it finished. Leave blank while it is still running, and fill it in later — the row is matched on the run number, so nothing is duplicated.</t>
        </r>
      </text>
    </comment>
    <comment ref="K1" authorId="0" shapeId="0" xr:uid="{00000000-0006-0000-1700-00000B000000}">
      <text>
        <r>
          <rPr>
            <sz val="11"/>
            <color theme="1"/>
            <rFont val="Calibri"/>
            <family val="2"/>
            <scheme val="minor"/>
          </rPr>
          <t>How it ended
completed or cancelled. A cancelled run used less of everything because it stopped early, not because it ran well, so the two are never compared with each other.</t>
        </r>
      </text>
    </comment>
    <comment ref="L1" authorId="0" shapeId="0" xr:uid="{00000000-0006-0000-1700-00000C000000}">
      <text>
        <r>
          <rPr>
            <sz val="11"/>
            <color theme="1"/>
            <rFont val="Calibri"/>
            <family val="2"/>
            <scheme val="minor"/>
          </rPr>
          <t>Delete?
Optional. Put yes to retract this row — it never happened. Re-upload and it is withdrawn in Pulse. Leave blank otherwise.
This is not how you correct a value: change the cell and re-upload, and the correction is recorded with the old value kept. And it is not how you record a run that was called off — that is a real run with truncated consumption, so give it an ending instead.
Simply deleting the row from this file does nothing. An absent row means this file does not mention it, not that it is gone.</t>
        </r>
      </text>
    </comment>
  </commentList>
</comments>
</file>

<file path=xl/comments24.xml><?xml version="1.0" encoding="utf-8"?>
<comments xmlns="http://schemas.openxmlformats.org/spreadsheetml/2006/main" xmlns:mc="http://schemas.openxmlformats.org/markup-compatibility/2006" xmlns:xr="http://schemas.microsoft.com/office/spreadsheetml/2014/revision" mc:Ignorable="xr">
  <authors>
    <author>Pulse</author>
  </authors>
  <commentList>
    <comment ref="A1" authorId="0" shapeId="0" xr:uid="{00000000-0006-0000-1800-000001000000}">
      <text>
        <r>
          <rPr>
            <sz val="11"/>
            <color theme="1"/>
            <rFont val="Calibri"/>
            <family val="2"/>
            <scheme val="minor"/>
          </rPr>
          <t>Used by
Required. The run, batch or clean this plan is for.</t>
        </r>
      </text>
    </comment>
    <comment ref="B1" authorId="0" shapeId="0" xr:uid="{00000000-0006-0000-1800-000002000000}">
      <text>
        <r>
          <rPr>
            <sz val="11"/>
            <color theme="1"/>
            <rFont val="Calibri"/>
            <family val="2"/>
            <scheme val="minor"/>
          </rPr>
          <t>Category
Required. What kind of resource.</t>
        </r>
      </text>
    </comment>
    <comment ref="C1" authorId="0" shapeId="0" xr:uid="{00000000-0006-0000-1800-000003000000}">
      <text>
        <r>
          <rPr>
            <sz val="11"/>
            <color theme="1"/>
            <rFont val="Calibri"/>
            <family val="2"/>
            <scheme val="minor"/>
          </rPr>
          <t>Item
Required. Which material, cost line, crew or machine. Name it — a plan for 12,000 kg of 'ingredient' cannot be compared with anything, because the ingredients on a run are not all measured in the same unit and adding them up is meaningless.</t>
        </r>
      </text>
    </comment>
    <comment ref="D1" authorId="0" shapeId="0" xr:uid="{00000000-0006-0000-1800-000004000000}">
      <text>
        <r>
          <rPr>
            <sz val="11"/>
            <color theme="1"/>
            <rFont val="Calibri"/>
            <family val="2"/>
            <scheme val="minor"/>
          </rPr>
          <t>Quantity
Required. How much was planned.</t>
        </r>
      </text>
    </comment>
    <comment ref="E1" authorId="0" shapeId="0" xr:uid="{00000000-0006-0000-1800-000005000000}">
      <text>
        <r>
          <rPr>
            <sz val="11"/>
            <color theme="1"/>
            <rFont val="Calibri"/>
            <family val="2"/>
            <scheme val="minor"/>
          </rPr>
          <t>Unit
Required. The item's own unit — kg, l, pcs, kWh, h.</t>
        </r>
      </text>
    </comment>
    <comment ref="F1" authorId="0" shapeId="0" xr:uid="{00000000-0006-0000-1800-000006000000}">
      <text>
        <r>
          <rPr>
            <sz val="11"/>
            <color theme="1"/>
            <rFont val="Calibri"/>
            <family val="2"/>
            <scheme val="minor"/>
          </rPr>
          <t>Unit value
Planned cost per unit.</t>
        </r>
      </text>
    </comment>
    <comment ref="G1" authorId="0" shapeId="0" xr:uid="{00000000-0006-0000-1800-000007000000}">
      <text>
        <r>
          <rPr>
            <sz val="11"/>
            <color theme="1"/>
            <rFont val="Calibri"/>
            <family val="2"/>
            <scheme val="minor"/>
          </rPr>
          <t>Delete?
Optional. Put yes to retract this row — it never happened. Re-upload and it is withdrawn in Pulse. Leave blank otherwise.
This is not how you correct a value: change the cell and re-upload, and the correction is recorded with the old value kept. And it is not how you record a run that was called off — that is a real run with truncated consumption, so give it an ending instead.
Simply deleting the row from this file does nothing. An absent row means this file does not mention it, not that it is gone.</t>
        </r>
      </text>
    </comment>
  </commentList>
</comments>
</file>

<file path=xl/comments25.xml><?xml version="1.0" encoding="utf-8"?>
<comments xmlns="http://schemas.openxmlformats.org/spreadsheetml/2006/main" xmlns:mc="http://schemas.openxmlformats.org/markup-compatibility/2006" xmlns:xr="http://schemas.microsoft.com/office/spreadsheetml/2014/revision" mc:Ignorable="xr">
  <authors>
    <author>Pulse</author>
  </authors>
  <commentList>
    <comment ref="A1" authorId="0" shapeId="0" xr:uid="{00000000-0006-0000-1900-000001000000}">
      <text>
        <r>
          <rPr>
            <sz val="11"/>
            <color theme="1"/>
            <rFont val="Calibri"/>
            <family val="2"/>
            <scheme val="minor"/>
          </rPr>
          <t>Run
Required. Which run.</t>
        </r>
      </text>
    </comment>
    <comment ref="B1" authorId="0" shapeId="0" xr:uid="{00000000-0006-0000-1900-000002000000}">
      <text>
        <r>
          <rPr>
            <sz val="11"/>
            <color theme="1"/>
            <rFont val="Calibri"/>
            <family val="2"/>
            <scheme val="minor"/>
          </rPr>
          <t>Stage
Required. Fill, cap, label, case.</t>
        </r>
      </text>
    </comment>
    <comment ref="C1" authorId="0" shapeId="0" xr:uid="{00000000-0006-0000-1900-000003000000}">
      <text>
        <r>
          <rPr>
            <sz val="11"/>
            <color theme="1"/>
            <rFont val="Calibri"/>
            <family val="2"/>
            <scheme val="minor"/>
          </rPr>
          <t>Machine
Required. Which machine ran this stage.</t>
        </r>
      </text>
    </comment>
    <comment ref="D1" authorId="0" shapeId="0" xr:uid="{00000000-0006-0000-1900-000004000000}">
      <text>
        <r>
          <rPr>
            <sz val="11"/>
            <color theme="1"/>
            <rFont val="Calibri"/>
            <family val="2"/>
            <scheme val="minor"/>
          </rPr>
          <t>Start
Required. When the stage began.</t>
        </r>
      </text>
    </comment>
    <comment ref="E1" authorId="0" shapeId="0" xr:uid="{00000000-0006-0000-1900-000005000000}">
      <text>
        <r>
          <rPr>
            <sz val="11"/>
            <color theme="1"/>
            <rFont val="Calibri"/>
            <family val="2"/>
            <scheme val="minor"/>
          </rPr>
          <t>End
When it ended.</t>
        </r>
      </text>
    </comment>
    <comment ref="F1" authorId="0" shapeId="0" xr:uid="{00000000-0006-0000-1900-000006000000}">
      <text>
        <r>
          <rPr>
            <sz val="11"/>
            <color theme="1"/>
            <rFont val="Calibri"/>
            <family val="2"/>
            <scheme val="minor"/>
          </rPr>
          <t>Delete?
Optional. Put yes to retract this row — it never happened. Re-upload and it is withdrawn in Pulse. Leave blank otherwise.
This is not how you correct a value: change the cell and re-upload, and the correction is recorded with the old value kept. And it is not how you record a run that was called off — that is a real run with truncated consumption, so give it an ending instead.
Simply deleting the row from this file does nothing. An absent row means this file does not mention it, not that it is gone.</t>
        </r>
      </text>
    </comment>
  </commentList>
</comments>
</file>

<file path=xl/comments26.xml><?xml version="1.0" encoding="utf-8"?>
<comments xmlns="http://schemas.openxmlformats.org/spreadsheetml/2006/main" xmlns:mc="http://schemas.openxmlformats.org/markup-compatibility/2006" xmlns:xr="http://schemas.microsoft.com/office/spreadsheetml/2014/revision" mc:Ignorable="xr">
  <authors>
    <author>Pulse</author>
  </authors>
  <commentList>
    <comment ref="A1" authorId="0" shapeId="0" xr:uid="{00000000-0006-0000-1A00-000001000000}">
      <text>
        <r>
          <rPr>
            <sz val="11"/>
            <color theme="1"/>
            <rFont val="Calibri"/>
            <family val="2"/>
            <scheme val="minor"/>
          </rPr>
          <t>Clean
Required. Your code for it.</t>
        </r>
      </text>
    </comment>
    <comment ref="B1" authorId="0" shapeId="0" xr:uid="{00000000-0006-0000-1A00-000002000000}">
      <text>
        <r>
          <rPr>
            <sz val="11"/>
            <color theme="1"/>
            <rFont val="Calibri"/>
            <family val="2"/>
            <scheme val="minor"/>
          </rPr>
          <t>Line
Required. Which line.</t>
        </r>
      </text>
    </comment>
    <comment ref="C1" authorId="0" shapeId="0" xr:uid="{00000000-0006-0000-1A00-000003000000}">
      <text>
        <r>
          <rPr>
            <sz val="11"/>
            <color theme="1"/>
            <rFont val="Calibri"/>
            <family val="2"/>
            <scheme val="minor"/>
          </rPr>
          <t>Cleaning regime
Required. Which kind of clean.</t>
        </r>
      </text>
    </comment>
    <comment ref="D1" authorId="0" shapeId="0" xr:uid="{00000000-0006-0000-1A00-000004000000}">
      <text>
        <r>
          <rPr>
            <sz val="11"/>
            <color theme="1"/>
            <rFont val="Calibri"/>
            <family val="2"/>
            <scheme val="minor"/>
          </rPr>
          <t>Product before
Required. What ran before it.</t>
        </r>
      </text>
    </comment>
    <comment ref="E1" authorId="0" shapeId="0" xr:uid="{00000000-0006-0000-1A00-000005000000}">
      <text>
        <r>
          <rPr>
            <sz val="11"/>
            <color theme="1"/>
            <rFont val="Calibri"/>
            <family val="2"/>
            <scheme val="minor"/>
          </rPr>
          <t>Product after
Required. What runs after it. With the one before, this is what makes the clean a changeover rather than just downtime.</t>
        </r>
      </text>
    </comment>
    <comment ref="F1" authorId="0" shapeId="0" xr:uid="{00000000-0006-0000-1A00-000006000000}">
      <text>
        <r>
          <rPr>
            <sz val="11"/>
            <color theme="1"/>
            <rFont val="Calibri"/>
            <family val="2"/>
            <scheme val="minor"/>
          </rPr>
          <t>Start
Required. When it began.</t>
        </r>
      </text>
    </comment>
    <comment ref="G1" authorId="0" shapeId="0" xr:uid="{00000000-0006-0000-1A00-000007000000}">
      <text>
        <r>
          <rPr>
            <sz val="11"/>
            <color theme="1"/>
            <rFont val="Calibri"/>
            <family val="2"/>
            <scheme val="minor"/>
          </rPr>
          <t>End
When it finished.</t>
        </r>
      </text>
    </comment>
    <comment ref="H1" authorId="0" shapeId="0" xr:uid="{00000000-0006-0000-1A00-000008000000}">
      <text>
        <r>
          <rPr>
            <sz val="11"/>
            <color theme="1"/>
            <rFont val="Calibri"/>
            <family val="2"/>
            <scheme val="minor"/>
          </rPr>
          <t>Delete?
Optional. Put yes to retract this row — it never happened. Re-upload and it is withdrawn in Pulse. Leave blank otherwise.
This is not how you correct a value: change the cell and re-upload, and the correction is recorded with the old value kept. And it is not how you record a run that was called off — that is a real run with truncated consumption, so give it an ending instead.
Simply deleting the row from this file does nothing. An absent row means this file does not mention it, not that it is gone.</t>
        </r>
      </text>
    </comment>
  </commentList>
</comments>
</file>

<file path=xl/comments27.xml><?xml version="1.0" encoding="utf-8"?>
<comments xmlns="http://schemas.openxmlformats.org/spreadsheetml/2006/main" xmlns:mc="http://schemas.openxmlformats.org/markup-compatibility/2006" xmlns:xr="http://schemas.microsoft.com/office/spreadsheetml/2014/revision" mc:Ignorable="xr">
  <authors>
    <author>Pulse</author>
  </authors>
  <commentList>
    <comment ref="A1" authorId="0" shapeId="0" xr:uid="{00000000-0006-0000-1B00-000001000000}">
      <text>
        <r>
          <rPr>
            <sz val="11"/>
            <color theme="1"/>
            <rFont val="Calibri"/>
            <family val="2"/>
            <scheme val="minor"/>
          </rPr>
          <t>Hold
Required. Your hold number.</t>
        </r>
      </text>
    </comment>
    <comment ref="B1" authorId="0" shapeId="0" xr:uid="{00000000-0006-0000-1B00-000002000000}">
      <text>
        <r>
          <rPr>
            <sz val="11"/>
            <color theme="1"/>
            <rFont val="Calibri"/>
            <family val="2"/>
            <scheme val="minor"/>
          </rPr>
          <t>Lot
Required. Which finished lot is held.</t>
        </r>
      </text>
    </comment>
    <comment ref="C1" authorId="0" shapeId="0" xr:uid="{00000000-0006-0000-1B00-000003000000}">
      <text>
        <r>
          <rPr>
            <sz val="11"/>
            <color theme="1"/>
            <rFont val="Calibri"/>
            <family val="2"/>
            <scheme val="minor"/>
          </rPr>
          <t>Product
Which product.</t>
        </r>
      </text>
    </comment>
    <comment ref="D1" authorId="0" shapeId="0" xr:uid="{00000000-0006-0000-1B00-000004000000}">
      <text>
        <r>
          <rPr>
            <sz val="11"/>
            <color theme="1"/>
            <rFont val="Calibri"/>
            <family val="2"/>
            <scheme val="minor"/>
          </rPr>
          <t>Reason
Required. Why it was held.</t>
        </r>
      </text>
    </comment>
    <comment ref="E1" authorId="0" shapeId="0" xr:uid="{00000000-0006-0000-1B00-000005000000}">
      <text>
        <r>
          <rPr>
            <sz val="11"/>
            <color theme="1"/>
            <rFont val="Calibri"/>
            <family val="2"/>
            <scheme val="minor"/>
          </rPr>
          <t>Quantity
Required. How much is held.</t>
        </r>
      </text>
    </comment>
    <comment ref="F1" authorId="0" shapeId="0" xr:uid="{00000000-0006-0000-1B00-000006000000}">
      <text>
        <r>
          <rPr>
            <sz val="11"/>
            <color theme="1"/>
            <rFont val="Calibri"/>
            <family val="2"/>
            <scheme val="minor"/>
          </rPr>
          <t>Unit
Required. pcs, kg.</t>
        </r>
      </text>
    </comment>
    <comment ref="G1" authorId="0" shapeId="0" xr:uid="{00000000-0006-0000-1B00-000007000000}">
      <text>
        <r>
          <rPr>
            <sz val="11"/>
            <color theme="1"/>
            <rFont val="Calibri"/>
            <family val="2"/>
            <scheme val="minor"/>
          </rPr>
          <t>Start
Required. When it went on hold.</t>
        </r>
      </text>
    </comment>
    <comment ref="H1" authorId="0" shapeId="0" xr:uid="{00000000-0006-0000-1B00-000008000000}">
      <text>
        <r>
          <rPr>
            <sz val="11"/>
            <color theme="1"/>
            <rFont val="Calibri"/>
            <family val="2"/>
            <scheme val="minor"/>
          </rPr>
          <t>End
When it was decided. Leave blank while it is still held.</t>
        </r>
      </text>
    </comment>
    <comment ref="I1" authorId="0" shapeId="0" xr:uid="{00000000-0006-0000-1B00-000009000000}">
      <text>
        <r>
          <rPr>
            <sz val="11"/>
            <color theme="1"/>
            <rFont val="Calibri"/>
            <family val="2"/>
            <scheme val="minor"/>
          </rPr>
          <t>Decision
released, downgraded or scrapped.</t>
        </r>
      </text>
    </comment>
    <comment ref="J1" authorId="0" shapeId="0" xr:uid="{00000000-0006-0000-1B00-00000A000000}">
      <text>
        <r>
          <rPr>
            <sz val="11"/>
            <color theme="1"/>
            <rFont val="Calibri"/>
            <family val="2"/>
            <scheme val="minor"/>
          </rPr>
          <t>Recovered unit value
What a downgraded unit was actually worth, as agreed at the time. Working it out from a price list later restates the loss every time the list changes.</t>
        </r>
      </text>
    </comment>
    <comment ref="K1" authorId="0" shapeId="0" xr:uid="{00000000-0006-0000-1B00-00000B000000}">
      <text>
        <r>
          <rPr>
            <sz val="11"/>
            <color theme="1"/>
            <rFont val="Calibri"/>
            <family val="2"/>
            <scheme val="minor"/>
          </rPr>
          <t>Delete?
Optional. Put yes to retract this row — it never happened. Re-upload and it is withdrawn in Pulse. Leave blank otherwise.
This is not how you correct a value: change the cell and re-upload, and the correction is recorded with the old value kept. And it is not how you record a run that was called off — that is a real run with truncated consumption, so give it an ending instead.
Simply deleting the row from this file does nothing. An absent row means this file does not mention it, not that it is gone.</t>
        </r>
      </text>
    </comment>
  </commentList>
</comments>
</file>

<file path=xl/comments28.xml><?xml version="1.0" encoding="utf-8"?>
<comments xmlns="http://schemas.openxmlformats.org/spreadsheetml/2006/main" xmlns:mc="http://schemas.openxmlformats.org/markup-compatibility/2006" xmlns:xr="http://schemas.microsoft.com/office/spreadsheetml/2014/revision" mc:Ignorable="xr">
  <authors>
    <author>Pulse</author>
  </authors>
  <commentList>
    <comment ref="A1" authorId="0" shapeId="0" xr:uid="{00000000-0006-0000-1C00-000001000000}">
      <text>
        <r>
          <rPr>
            <sz val="11"/>
            <color theme="1"/>
            <rFont val="Calibri"/>
            <family val="2"/>
            <scheme val="minor"/>
          </rPr>
          <t>Used by
Required. The run, batch or clean that used it.</t>
        </r>
      </text>
    </comment>
    <comment ref="B1" authorId="0" shapeId="0" xr:uid="{00000000-0006-0000-1C00-000002000000}">
      <text>
        <r>
          <rPr>
            <sz val="11"/>
            <color theme="1"/>
            <rFont val="Calibri"/>
            <family val="2"/>
            <scheme val="minor"/>
          </rPr>
          <t>Category
Required. What kind of resource.</t>
        </r>
      </text>
    </comment>
    <comment ref="C1" authorId="0" shapeId="0" xr:uid="{00000000-0006-0000-1C00-000003000000}">
      <text>
        <r>
          <rPr>
            <sz val="11"/>
            <color theme="1"/>
            <rFont val="Calibri"/>
            <family val="2"/>
            <scheme val="minor"/>
          </rPr>
          <t>Item
Required. The material, cost line, crew or machine.</t>
        </r>
      </text>
    </comment>
    <comment ref="D1" authorId="0" shapeId="0" xr:uid="{00000000-0006-0000-1C00-000004000000}">
      <text>
        <r>
          <rPr>
            <sz val="11"/>
            <color theme="1"/>
            <rFont val="Calibri"/>
            <family val="2"/>
            <scheme val="minor"/>
          </rPr>
          <t>Lot
Which delivery it came from. Leave blank for anything not lot tracked — water, electricity, steam.</t>
        </r>
      </text>
    </comment>
    <comment ref="E1" authorId="0" shapeId="0" xr:uid="{00000000-0006-0000-1C00-000005000000}">
      <text>
        <r>
          <rPr>
            <sz val="11"/>
            <color theme="1"/>
            <rFont val="Calibri"/>
            <family val="2"/>
            <scheme val="minor"/>
          </rPr>
          <t>Quantity
Required. How much.</t>
        </r>
      </text>
    </comment>
    <comment ref="F1" authorId="0" shapeId="0" xr:uid="{00000000-0006-0000-1C00-000006000000}">
      <text>
        <r>
          <rPr>
            <sz val="11"/>
            <color theme="1"/>
            <rFont val="Calibri"/>
            <family val="2"/>
            <scheme val="minor"/>
          </rPr>
          <t>Unit
Required. kg, l, pcs, kWh, h.</t>
        </r>
      </text>
    </comment>
    <comment ref="G1" authorId="0" shapeId="0" xr:uid="{00000000-0006-0000-1C00-000007000000}">
      <text>
        <r>
          <rPr>
            <sz val="11"/>
            <color theme="1"/>
            <rFont val="Calibri"/>
            <family val="2"/>
            <scheme val="minor"/>
          </rPr>
          <t>Unit value
Cost per unit at the time it was used.</t>
        </r>
      </text>
    </comment>
    <comment ref="H1" authorId="0" shapeId="0" xr:uid="{00000000-0006-0000-1C00-000008000000}">
      <text>
        <r>
          <rPr>
            <sz val="11"/>
            <color theme="1"/>
            <rFont val="Calibri"/>
            <family val="2"/>
            <scheme val="minor"/>
          </rPr>
          <t>At
When. Approximate is fine.</t>
        </r>
      </text>
    </comment>
    <comment ref="I1" authorId="0" shapeId="0" xr:uid="{00000000-0006-0000-1C00-000009000000}">
      <text>
        <r>
          <rPr>
            <sz val="11"/>
            <color theme="1"/>
            <rFont val="Calibri"/>
            <family val="2"/>
            <scheme val="minor"/>
          </rPr>
          <t>Delete?
Optional. Put yes to retract this row — it never happened. Re-upload and it is withdrawn in Pulse. Leave blank otherwise.
This is not how you correct a value: change the cell and re-upload, and the correction is recorded with the old value kept. And it is not how you record a run that was called off — that is a real run with truncated consumption, so give it an ending instead.
Simply deleting the row from this file does nothing. An absent row means this file does not mention it, not that it is gone.</t>
        </r>
      </text>
    </comment>
  </commentList>
</comments>
</file>

<file path=xl/comments29.xml><?xml version="1.0" encoding="utf-8"?>
<comments xmlns="http://schemas.openxmlformats.org/spreadsheetml/2006/main" xmlns:mc="http://schemas.openxmlformats.org/markup-compatibility/2006" xmlns:xr="http://schemas.microsoft.com/office/spreadsheetml/2014/revision" mc:Ignorable="xr">
  <authors>
    <author>Pulse</author>
  </authors>
  <commentList>
    <comment ref="A1" authorId="0" shapeId="0" xr:uid="{00000000-0006-0000-1D00-000001000000}">
      <text>
        <r>
          <rPr>
            <sz val="11"/>
            <color theme="1"/>
            <rFont val="Calibri"/>
            <family val="2"/>
            <scheme val="minor"/>
          </rPr>
          <t>Run
Required. Which run.</t>
        </r>
      </text>
    </comment>
    <comment ref="B1" authorId="0" shapeId="0" xr:uid="{00000000-0006-0000-1D00-000002000000}">
      <text>
        <r>
          <rPr>
            <sz val="11"/>
            <color theme="1"/>
            <rFont val="Calibri"/>
            <family val="2"/>
            <scheme val="minor"/>
          </rPr>
          <t>Kind
Required. What came off.</t>
        </r>
      </text>
    </comment>
    <comment ref="C1" authorId="0" shapeId="0" xr:uid="{00000000-0006-0000-1D00-000003000000}">
      <text>
        <r>
          <rPr>
            <sz val="11"/>
            <color theme="1"/>
            <rFont val="Calibri"/>
            <family val="2"/>
            <scheme val="minor"/>
          </rPr>
          <t>Quantity
Required. How many. Record what you counted when you counted it — never a shift total.</t>
        </r>
      </text>
    </comment>
    <comment ref="D1" authorId="0" shapeId="0" xr:uid="{00000000-0006-0000-1D00-000004000000}">
      <text>
        <r>
          <rPr>
            <sz val="11"/>
            <color theme="1"/>
            <rFont val="Calibri"/>
            <family val="2"/>
            <scheme val="minor"/>
          </rPr>
          <t>Unit
Required. pcs, kg.</t>
        </r>
      </text>
    </comment>
    <comment ref="E1" authorId="0" shapeId="0" xr:uid="{00000000-0006-0000-1D00-000005000000}">
      <text>
        <r>
          <rPr>
            <sz val="11"/>
            <color theme="1"/>
            <rFont val="Calibri"/>
            <family val="2"/>
            <scheme val="minor"/>
          </rPr>
          <t>At
Required. When it was counted.</t>
        </r>
      </text>
    </comment>
    <comment ref="F1" authorId="0" shapeId="0" xr:uid="{00000000-0006-0000-1D00-000006000000}">
      <text>
        <r>
          <rPr>
            <sz val="11"/>
            <color theme="1"/>
            <rFont val="Calibri"/>
            <family val="2"/>
            <scheme val="minor"/>
          </rPr>
          <t>Delete?
Optional. Put yes to retract this row — it never happened. Re-upload and it is withdrawn in Pulse. Leave blank otherwise.
This is not how you correct a value: change the cell and re-upload, and the correction is recorded with the old value kept. And it is not how you record a run that was called off — that is a real run with truncated consumption, so give it an ending instead.
Simply deleting the row from this file does nothing. An absent row means this file does not mention it, not that it is gone.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Pulse</author>
  </authors>
  <commentList>
    <comment ref="A1" authorId="0" shapeId="0" xr:uid="{00000000-0006-0000-0300-000001000000}">
      <text>
        <r>
          <rPr>
            <sz val="11"/>
            <color theme="1"/>
            <rFont val="Calibri"/>
            <family val="2"/>
            <scheme val="minor"/>
          </rPr>
          <t>Code
Required. Your code for it.</t>
        </r>
      </text>
    </comment>
    <comment ref="B1" authorId="0" shapeId="0" xr:uid="{00000000-0006-0000-0300-000002000000}">
      <text>
        <r>
          <rPr>
            <sz val="11"/>
            <color theme="1"/>
            <rFont val="Calibri"/>
            <family val="2"/>
            <scheme val="minor"/>
          </rPr>
          <t>Name
Required. What people call it.</t>
        </r>
      </text>
    </comment>
    <comment ref="C1" authorId="0" shapeId="0" xr:uid="{00000000-0006-0000-0300-000003000000}">
      <text>
        <r>
          <rPr>
            <sz val="11"/>
            <color theme="1"/>
            <rFont val="Calibri"/>
            <family val="2"/>
            <scheme val="minor"/>
          </rPr>
          <t>Belongs to
Required. What it sits inside. A nozzle belongs to a head, a head to a filler, a filler to a line. A cold room belongs to the site. Name the smallest part you can — nozzles wear out at their own rate, and that only becomes visible if the nozzle is here.</t>
        </r>
      </text>
    </comment>
    <comment ref="D1" authorId="0" shapeId="0" xr:uid="{00000000-0006-0000-0300-000004000000}">
      <text>
        <r>
          <rPr>
            <sz val="11"/>
            <color theme="1"/>
            <rFont val="Calibri"/>
            <family val="2"/>
            <scheme val="minor"/>
          </rPr>
          <t>Measures
Only for probes and sensors: what it reads. Leave blank for a machine.</t>
        </r>
      </text>
    </comment>
    <comment ref="E1" authorId="0" shapeId="0" xr:uid="{00000000-0006-0000-0300-000005000000}">
      <text>
        <r>
          <rPr>
            <sz val="11"/>
            <color theme="1"/>
            <rFont val="Calibri"/>
            <family val="2"/>
            <scheme val="minor"/>
          </rPr>
          <t>Delete?
Optional. Put yes to retract this row — it never happened. Re-upload and it is withdrawn in Pulse. Leave blank otherwise.
This is not how you correct a value: change the cell and re-upload, and the correction is recorded with the old value kept. And it is not how you record a run that was called off — that is a real run with truncated consumption, so give it an ending instead.
Simply deleting the row from this file does nothing. An absent row means this file does not mention it, not that it is gone.</t>
        </r>
      </text>
    </comment>
  </commentList>
</comments>
</file>

<file path=xl/comments30.xml><?xml version="1.0" encoding="utf-8"?>
<comments xmlns="http://schemas.openxmlformats.org/spreadsheetml/2006/main" xmlns:mc="http://schemas.openxmlformats.org/markup-compatibility/2006" xmlns:xr="http://schemas.microsoft.com/office/spreadsheetml/2014/revision" mc:Ignorable="xr">
  <authors>
    <author>Pulse</author>
  </authors>
  <commentList>
    <comment ref="A1" authorId="0" shapeId="0" xr:uid="{00000000-0006-0000-1E00-000001000000}">
      <text>
        <r>
          <rPr>
            <sz val="11"/>
            <color theme="1"/>
            <rFont val="Calibri"/>
            <family val="2"/>
            <scheme val="minor"/>
          </rPr>
          <t>Measured on
Required. The line, machine, tank, run, batch or lot it was measured on. Exactly one — a reading naming two would be counted twice.</t>
        </r>
      </text>
    </comment>
    <comment ref="B1" authorId="0" shapeId="0" xr:uid="{00000000-0006-0000-1E00-000002000000}">
      <text>
        <r>
          <rPr>
            <sz val="11"/>
            <color theme="1"/>
            <rFont val="Calibri"/>
            <family val="2"/>
            <scheme val="minor"/>
          </rPr>
          <t>Measurement
Required. What was measured.</t>
        </r>
      </text>
    </comment>
    <comment ref="C1" authorId="0" shapeId="0" xr:uid="{00000000-0006-0000-1E00-000003000000}">
      <text>
        <r>
          <rPr>
            <sz val="11"/>
            <color theme="1"/>
            <rFont val="Calibri"/>
            <family val="2"/>
            <scheme val="minor"/>
          </rPr>
          <t>Value
Required. The number, or yes/no, or the category.</t>
        </r>
      </text>
    </comment>
    <comment ref="D1" authorId="0" shapeId="0" xr:uid="{00000000-0006-0000-1E00-000004000000}">
      <text>
        <r>
          <rPr>
            <sz val="11"/>
            <color theme="1"/>
            <rFont val="Calibri"/>
            <family val="2"/>
            <scheme val="minor"/>
          </rPr>
          <t>Sensor or head
Which probe or filling head it came from. Leave blank if there is only one. Two probes on one machine without this overwrite each other, and nothing tells you.</t>
        </r>
      </text>
    </comment>
    <comment ref="E1" authorId="0" shapeId="0" xr:uid="{00000000-0006-0000-1E00-000005000000}">
      <text>
        <r>
          <rPr>
            <sz val="11"/>
            <color theme="1"/>
            <rFont val="Calibri"/>
            <family val="2"/>
            <scheme val="minor"/>
          </rPr>
          <t>At
Required. When it was taken.</t>
        </r>
      </text>
    </comment>
    <comment ref="F1" authorId="0" shapeId="0" xr:uid="{00000000-0006-0000-1E00-000006000000}">
      <text>
        <r>
          <rPr>
            <sz val="11"/>
            <color theme="1"/>
            <rFont val="Calibri"/>
            <family val="2"/>
            <scheme val="minor"/>
          </rPr>
          <t>Delete?
Optional. Put yes to retract this row — it never happened. Re-upload and it is withdrawn in Pulse. Leave blank otherwise.
This is not how you correct a value: change the cell and re-upload, and the correction is recorded with the old value kept. And it is not how you record a run that was called off — that is a real run with truncated consumption, so give it an ending instead.
Simply deleting the row from this file does nothing. An absent row means this file does not mention it, not that it is gone.</t>
        </r>
      </text>
    </comment>
  </commentList>
</comments>
</file>

<file path=xl/comments31.xml><?xml version="1.0" encoding="utf-8"?>
<comments xmlns="http://schemas.openxmlformats.org/spreadsheetml/2006/main" xmlns:mc="http://schemas.openxmlformats.org/markup-compatibility/2006" xmlns:xr="http://schemas.microsoft.com/office/spreadsheetml/2014/revision" mc:Ignorable="xr">
  <authors>
    <author>Pulse</author>
  </authors>
  <commentList>
    <comment ref="A1" authorId="0" shapeId="0" xr:uid="{00000000-0006-0000-1F00-000001000000}">
      <text>
        <r>
          <rPr>
            <sz val="11"/>
            <color theme="1"/>
            <rFont val="Calibri"/>
            <family val="2"/>
            <scheme val="minor"/>
          </rPr>
          <t>Machine
Required. Which machine.</t>
        </r>
      </text>
    </comment>
    <comment ref="B1" authorId="0" shapeId="0" xr:uid="{00000000-0006-0000-1F00-000002000000}">
      <text>
        <r>
          <rPr>
            <sz val="11"/>
            <color theme="1"/>
            <rFont val="Calibri"/>
            <family val="2"/>
            <scheme val="minor"/>
          </rPr>
          <t>Setting
Required. Which setting.</t>
        </r>
      </text>
    </comment>
    <comment ref="C1" authorId="0" shapeId="0" xr:uid="{00000000-0006-0000-1F00-000003000000}">
      <text>
        <r>
          <rPr>
            <sz val="11"/>
            <color theme="1"/>
            <rFont val="Calibri"/>
            <family val="2"/>
            <scheme val="minor"/>
          </rPr>
          <t>Value
Required. What it was set to.</t>
        </r>
      </text>
    </comment>
    <comment ref="D1" authorId="0" shapeId="0" xr:uid="{00000000-0006-0000-1F00-000004000000}">
      <text>
        <r>
          <rPr>
            <sz val="11"/>
            <color theme="1"/>
            <rFont val="Calibri"/>
            <family val="2"/>
            <scheme val="minor"/>
          </rPr>
          <t>At
Required. When it was changed.</t>
        </r>
      </text>
    </comment>
    <comment ref="E1" authorId="0" shapeId="0" xr:uid="{00000000-0006-0000-1F00-000005000000}">
      <text>
        <r>
          <rPr>
            <sz val="11"/>
            <color theme="1"/>
            <rFont val="Calibri"/>
            <family val="2"/>
            <scheme val="minor"/>
          </rPr>
          <t>Delete?
Optional. Put yes to retract this row — it never happened. Re-upload and it is withdrawn in Pulse. Leave blank otherwise.
This is not how you correct a value: change the cell and re-upload, and the correction is recorded with the old value kept. And it is not how you record a run that was called off — that is a real run with truncated consumption, so give it an ending instead.
Simply deleting the row from this file does nothing. An absent row means this file does not mention it, not that it is gone.</t>
        </r>
      </text>
    </comment>
  </commentList>
</comments>
</file>

<file path=xl/comments32.xml><?xml version="1.0" encoding="utf-8"?>
<comments xmlns="http://schemas.openxmlformats.org/spreadsheetml/2006/main" xmlns:mc="http://schemas.openxmlformats.org/markup-compatibility/2006" xmlns:xr="http://schemas.microsoft.com/office/spreadsheetml/2014/revision" mc:Ignorable="xr">
  <authors>
    <author>Pulse</author>
  </authors>
  <commentList>
    <comment ref="A1" authorId="0" shapeId="0" xr:uid="{00000000-0006-0000-2000-000001000000}">
      <text>
        <r>
          <rPr>
            <sz val="11"/>
            <color theme="1"/>
            <rFont val="Calibri"/>
            <family val="2"/>
            <scheme val="minor"/>
          </rPr>
          <t>Line
Required. Which line.</t>
        </r>
      </text>
    </comment>
    <comment ref="B1" authorId="0" shapeId="0" xr:uid="{00000000-0006-0000-2000-000002000000}">
      <text>
        <r>
          <rPr>
            <sz val="11"/>
            <color theme="1"/>
            <rFont val="Calibri"/>
            <family val="2"/>
            <scheme val="minor"/>
          </rPr>
          <t>State
Required. What it was doing. Never write running — the gaps between these rows are running, and they are filled in for you.</t>
        </r>
      </text>
    </comment>
    <comment ref="C1" authorId="0" shapeId="0" xr:uid="{00000000-0006-0000-2000-000003000000}">
      <text>
        <r>
          <rPr>
            <sz val="11"/>
            <color theme="1"/>
            <rFont val="Calibri"/>
            <family val="2"/>
            <scheme val="minor"/>
          </rPr>
          <t>Reason
Why. Pick a reason code or write it in.</t>
        </r>
      </text>
    </comment>
    <comment ref="D1" authorId="0" shapeId="0" xr:uid="{00000000-0006-0000-2000-000004000000}">
      <text>
        <r>
          <rPr>
            <sz val="11"/>
            <color theme="1"/>
            <rFont val="Calibri"/>
            <family val="2"/>
            <scheme val="minor"/>
          </rPr>
          <t>Told by
Required. equipment if a sensor raised it, operator if a person wrote it down. The same word from a sensor and from a clipboard are different grades of evidence and are never mixed.</t>
        </r>
      </text>
    </comment>
    <comment ref="E1" authorId="0" shapeId="0" xr:uid="{00000000-0006-0000-2000-000005000000}">
      <text>
        <r>
          <rPr>
            <sz val="11"/>
            <color theme="1"/>
            <rFont val="Calibri"/>
            <family val="2"/>
            <scheme val="minor"/>
          </rPr>
          <t>From
Required. When it started.</t>
        </r>
      </text>
    </comment>
    <comment ref="F1" authorId="0" shapeId="0" xr:uid="{00000000-0006-0000-2000-000006000000}">
      <text>
        <r>
          <rPr>
            <sz val="11"/>
            <color theme="1"/>
            <rFont val="Calibri"/>
            <family val="2"/>
            <scheme val="minor"/>
          </rPr>
          <t>To
When it ended. Leave blank if it is still going — that closes whatever was open at From.</t>
        </r>
      </text>
    </comment>
    <comment ref="G1" authorId="0" shapeId="0" xr:uid="{00000000-0006-0000-2000-000007000000}">
      <text>
        <r>
          <rPr>
            <sz val="11"/>
            <color theme="1"/>
            <rFont val="Calibri"/>
            <family val="2"/>
            <scheme val="minor"/>
          </rPr>
          <t>Delete?
Optional. Put yes to retract this row — it never happened. Re-upload and it is withdrawn in Pulse. Leave blank otherwise.
This is not how you correct a value: change the cell and re-upload, and the correction is recorded with the old value kept. And it is not how you record a run that was called off — that is a real run with truncated consumption, so give it an ending instead.
Simply deleting the row from this file does nothing. An absent row means this file does not mention it, not that it is gone.</t>
        </r>
      </text>
    </comment>
  </commentList>
</comments>
</file>

<file path=xl/comments33.xml><?xml version="1.0" encoding="utf-8"?>
<comments xmlns="http://schemas.openxmlformats.org/spreadsheetml/2006/main" xmlns:mc="http://schemas.openxmlformats.org/markup-compatibility/2006" xmlns:xr="http://schemas.microsoft.com/office/spreadsheetml/2014/revision" mc:Ignorable="xr">
  <authors>
    <author>Pulse</author>
  </authors>
  <commentList>
    <comment ref="A1" authorId="0" shapeId="0" xr:uid="{00000000-0006-0000-2100-000001000000}">
      <text>
        <r>
          <rPr>
            <sz val="11"/>
            <color theme="1"/>
            <rFont val="Calibri"/>
            <family val="2"/>
            <scheme val="minor"/>
          </rPr>
          <t>Type
Required. What happened.</t>
        </r>
      </text>
    </comment>
    <comment ref="B1" authorId="0" shapeId="0" xr:uid="{00000000-0006-0000-2100-000002000000}">
      <text>
        <r>
          <rPr>
            <sz val="11"/>
            <color theme="1"/>
            <rFont val="Calibri"/>
            <family val="2"/>
            <scheme val="minor"/>
          </rPr>
          <t>Line
Required. Which line.</t>
        </r>
      </text>
    </comment>
    <comment ref="C1" authorId="0" shapeId="0" xr:uid="{00000000-0006-0000-2100-000003000000}">
      <text>
        <r>
          <rPr>
            <sz val="11"/>
            <color theme="1"/>
            <rFont val="Calibri"/>
            <family val="2"/>
            <scheme val="minor"/>
          </rPr>
          <t>Run
Which run, if it belongs to one.</t>
        </r>
      </text>
    </comment>
    <comment ref="D1" authorId="0" shapeId="0" xr:uid="{00000000-0006-0000-2100-000004000000}">
      <text>
        <r>
          <rPr>
            <sz val="11"/>
            <color theme="1"/>
            <rFont val="Calibri"/>
            <family val="2"/>
            <scheme val="minor"/>
          </rPr>
          <t>Batch
Which batch instead, if it happened during a bulk make. A flush during a cook belongs to the batch; a trim during filling belongs to the run. Fill one, not both.</t>
        </r>
      </text>
    </comment>
    <comment ref="E1" authorId="0" shapeId="0" xr:uid="{00000000-0006-0000-2100-000005000000}">
      <text>
        <r>
          <rPr>
            <sz val="11"/>
            <color theme="1"/>
            <rFont val="Calibri"/>
            <family val="2"/>
            <scheme val="minor"/>
          </rPr>
          <t>Reason
Why.</t>
        </r>
      </text>
    </comment>
    <comment ref="F1" authorId="0" shapeId="0" xr:uid="{00000000-0006-0000-2100-000006000000}">
      <text>
        <r>
          <rPr>
            <sz val="11"/>
            <color theme="1"/>
            <rFont val="Calibri"/>
            <family val="2"/>
            <scheme val="minor"/>
          </rPr>
          <t>Severity
1 to 5, if you grade them.</t>
        </r>
      </text>
    </comment>
    <comment ref="G1" authorId="0" shapeId="0" xr:uid="{00000000-0006-0000-2100-000007000000}">
      <text>
        <r>
          <rPr>
            <sz val="11"/>
            <color theme="1"/>
            <rFont val="Calibri"/>
            <family val="2"/>
            <scheme val="minor"/>
          </rPr>
          <t>At
Required. When.</t>
        </r>
      </text>
    </comment>
    <comment ref="H1" authorId="0" shapeId="0" xr:uid="{00000000-0006-0000-2100-000008000000}">
      <text>
        <r>
          <rPr>
            <sz val="11"/>
            <color theme="1"/>
            <rFont val="Calibri"/>
            <family val="2"/>
            <scheme val="minor"/>
          </rPr>
          <t>End
Optional, if it lasted.</t>
        </r>
      </text>
    </comment>
    <comment ref="I1" authorId="0" shapeId="0" xr:uid="{00000000-0006-0000-2100-000009000000}">
      <text>
        <r>
          <rPr>
            <sz val="11"/>
            <color theme="1"/>
            <rFont val="Calibri"/>
            <family val="2"/>
            <scheme val="minor"/>
          </rPr>
          <t>Delete?
Optional. Put yes to retract this row — it never happened. Re-upload and it is withdrawn in Pulse. Leave blank otherwise.
This is not how you correct a value: change the cell and re-upload, and the correction is recorded with the old value kept. And it is not how you record a run that was called off — that is a real run with truncated consumption, so give it an ending instead.
Simply deleting the row from this file does nothing. An absent row means this file does not mention it, not that it is gone.</t>
        </r>
      </text>
    </comment>
  </commentList>
</comments>
</file>

<file path=xl/comments34.xml><?xml version="1.0" encoding="utf-8"?>
<comments xmlns="http://schemas.openxmlformats.org/spreadsheetml/2006/main" xmlns:mc="http://schemas.openxmlformats.org/markup-compatibility/2006" xmlns:xr="http://schemas.microsoft.com/office/spreadsheetml/2014/revision" mc:Ignorable="xr">
  <authors>
    <author>Pulse</author>
  </authors>
  <commentList>
    <comment ref="A1" authorId="0" shapeId="0" xr:uid="{00000000-0006-0000-2200-000001000000}">
      <text>
        <r>
          <rPr>
            <sz val="11"/>
            <color theme="1"/>
            <rFont val="Calibri"/>
            <family val="2"/>
            <scheme val="minor"/>
          </rPr>
          <t>Work order
Required. Your work order number.</t>
        </r>
      </text>
    </comment>
    <comment ref="B1" authorId="0" shapeId="0" xr:uid="{00000000-0006-0000-2200-000002000000}">
      <text>
        <r>
          <rPr>
            <sz val="11"/>
            <color theme="1"/>
            <rFont val="Calibri"/>
            <family val="2"/>
            <scheme val="minor"/>
          </rPr>
          <t>Equipment
Required. What was worked on. Name the part rather than the machine where you can — a nozzle wears out at its own rate, and that is only visible if the nozzle is named.</t>
        </r>
      </text>
    </comment>
    <comment ref="C1" authorId="0" shapeId="0" xr:uid="{00000000-0006-0000-2200-000003000000}">
      <text>
        <r>
          <rPr>
            <sz val="11"/>
            <color theme="1"/>
            <rFont val="Calibri"/>
            <family val="2"/>
            <scheme val="minor"/>
          </rPr>
          <t>Fixing a failure
Required. yes if something had broken or was about to. no if it was routine servicing. Do not guess this one: it decides whether the job counts against the life of the part.</t>
        </r>
      </text>
    </comment>
    <comment ref="D1" authorId="0" shapeId="0" xr:uid="{00000000-0006-0000-2200-000004000000}">
      <text>
        <r>
          <rPr>
            <sz val="11"/>
            <color theme="1"/>
            <rFont val="Calibri"/>
            <family val="2"/>
            <scheme val="minor"/>
          </rPr>
          <t>Reason
Why the work was done.</t>
        </r>
      </text>
    </comment>
    <comment ref="E1" authorId="0" shapeId="0" xr:uid="{00000000-0006-0000-2200-000005000000}">
      <text>
        <r>
          <rPr>
            <sz val="11"/>
            <color theme="1"/>
            <rFont val="Calibri"/>
            <family val="2"/>
            <scheme val="minor"/>
          </rPr>
          <t>Planned start
When it was meant to start. Leave both planned columns blank if the job was unplanned — that is how unplanned work is recorded, and there is deliberately no separate box to tick.</t>
        </r>
      </text>
    </comment>
    <comment ref="F1" authorId="0" shapeId="0" xr:uid="{00000000-0006-0000-2200-000006000000}">
      <text>
        <r>
          <rPr>
            <sz val="11"/>
            <color theme="1"/>
            <rFont val="Calibri"/>
            <family val="2"/>
            <scheme val="minor"/>
          </rPr>
          <t>Planned end
When it was meant to finish.</t>
        </r>
      </text>
    </comment>
    <comment ref="G1" authorId="0" shapeId="0" xr:uid="{00000000-0006-0000-2200-000007000000}">
      <text>
        <r>
          <rPr>
            <sz val="11"/>
            <color theme="1"/>
            <rFont val="Calibri"/>
            <family val="2"/>
            <scheme val="minor"/>
          </rPr>
          <t>Start
Required. When it actually started.</t>
        </r>
      </text>
    </comment>
    <comment ref="H1" authorId="0" shapeId="0" xr:uid="{00000000-0006-0000-2200-000008000000}">
      <text>
        <r>
          <rPr>
            <sz val="11"/>
            <color theme="1"/>
            <rFont val="Calibri"/>
            <family val="2"/>
            <scheme val="minor"/>
          </rPr>
          <t>End
When it actually finished. Leave blank while it is still open.</t>
        </r>
      </text>
    </comment>
    <comment ref="I1" authorId="0" shapeId="0" xr:uid="{00000000-0006-0000-2200-000009000000}">
      <text>
        <r>
          <rPr>
            <sz val="11"/>
            <color theme="1"/>
            <rFont val="Calibri"/>
            <family val="2"/>
            <scheme val="minor"/>
          </rPr>
          <t>Line state
If the line stopped for this, which state to write on the Line time tab. Blank if the line was already down for something else.</t>
        </r>
      </text>
    </comment>
    <comment ref="J1" authorId="0" shapeId="0" xr:uid="{00000000-0006-0000-2200-00000A000000}">
      <text>
        <r>
          <rPr>
            <sz val="11"/>
            <color theme="1"/>
            <rFont val="Calibri"/>
            <family val="2"/>
            <scheme val="minor"/>
          </rPr>
          <t>Delete?
Optional. Put yes to retract this row — it never happened. Re-upload and it is withdrawn in Pulse. Leave blank otherwise.
This is not how you correct a value: change the cell and re-upload, and the correction is recorded with the old value kept. And it is not how you record a run that was called off — that is a real run with truncated consumption, so give it an ending instead.
Simply deleting the row from this file does nothing. An absent row means this file does not mention it, not that it is gone.</t>
        </r>
      </text>
    </comment>
  </commentList>
</comments>
</file>

<file path=xl/comments35.xml><?xml version="1.0" encoding="utf-8"?>
<comments xmlns="http://schemas.openxmlformats.org/spreadsheetml/2006/main" xmlns:mc="http://schemas.openxmlformats.org/markup-compatibility/2006" xmlns:xr="http://schemas.microsoft.com/office/spreadsheetml/2014/revision" mc:Ignorable="xr">
  <authors>
    <author>Pulse</author>
  </authors>
  <commentList>
    <comment ref="A1" authorId="0" shapeId="0" xr:uid="{00000000-0006-0000-2300-000001000000}">
      <text>
        <r>
          <rPr>
            <sz val="11"/>
            <color theme="1"/>
            <rFont val="Calibri"/>
            <family val="2"/>
            <scheme val="minor"/>
          </rPr>
          <t>Work order
Required. Which one.</t>
        </r>
      </text>
    </comment>
    <comment ref="B1" authorId="0" shapeId="0" xr:uid="{00000000-0006-0000-2300-000002000000}">
      <text>
        <r>
          <rPr>
            <sz val="11"/>
            <color theme="1"/>
            <rFont val="Calibri"/>
            <family val="2"/>
            <scheme val="minor"/>
          </rPr>
          <t>Category
Required. What kind of resource.</t>
        </r>
      </text>
    </comment>
    <comment ref="C1" authorId="0" shapeId="0" xr:uid="{00000000-0006-0000-2300-000003000000}">
      <text>
        <r>
          <rPr>
            <sz val="11"/>
            <color theme="1"/>
            <rFont val="Calibri"/>
            <family val="2"/>
            <scheme val="minor"/>
          </rPr>
          <t>Item
Required. The part, crew, machine or cost line.</t>
        </r>
      </text>
    </comment>
    <comment ref="D1" authorId="0" shapeId="0" xr:uid="{00000000-0006-0000-2300-000004000000}">
      <text>
        <r>
          <rPr>
            <sz val="11"/>
            <color theme="1"/>
            <rFont val="Calibri"/>
            <family val="2"/>
            <scheme val="minor"/>
          </rPr>
          <t>Lot
Which delivery the part came from.</t>
        </r>
      </text>
    </comment>
    <comment ref="E1" authorId="0" shapeId="0" xr:uid="{00000000-0006-0000-2300-000005000000}">
      <text>
        <r>
          <rPr>
            <sz val="11"/>
            <color theme="1"/>
            <rFont val="Calibri"/>
            <family val="2"/>
            <scheme val="minor"/>
          </rPr>
          <t>Planned quantity
What the job called for. Blank for unplanned work — there was no plan to overrun.</t>
        </r>
      </text>
    </comment>
    <comment ref="F1" authorId="0" shapeId="0" xr:uid="{00000000-0006-0000-2300-000006000000}">
      <text>
        <r>
          <rPr>
            <sz val="11"/>
            <color theme="1"/>
            <rFont val="Calibri"/>
            <family val="2"/>
            <scheme val="minor"/>
          </rPr>
          <t>Actual quantity
What it really used.</t>
        </r>
      </text>
    </comment>
    <comment ref="G1" authorId="0" shapeId="0" xr:uid="{00000000-0006-0000-2300-000007000000}">
      <text>
        <r>
          <rPr>
            <sz val="11"/>
            <color theme="1"/>
            <rFont val="Calibri"/>
            <family val="2"/>
            <scheme val="minor"/>
          </rPr>
          <t>Unit
Required. pcs, h, job.</t>
        </r>
      </text>
    </comment>
    <comment ref="H1" authorId="0" shapeId="0" xr:uid="{00000000-0006-0000-2300-000008000000}">
      <text>
        <r>
          <rPr>
            <sz val="11"/>
            <color theme="1"/>
            <rFont val="Calibri"/>
            <family val="2"/>
            <scheme val="minor"/>
          </rPr>
          <t>Unit value
Cost per unit.</t>
        </r>
      </text>
    </comment>
    <comment ref="I1" authorId="0" shapeId="0" xr:uid="{00000000-0006-0000-2300-000009000000}">
      <text>
        <r>
          <rPr>
            <sz val="11"/>
            <color theme="1"/>
            <rFont val="Calibri"/>
            <family val="2"/>
            <scheme val="minor"/>
          </rPr>
          <t>At
When the work finished.</t>
        </r>
      </text>
    </comment>
    <comment ref="J1" authorId="0" shapeId="0" xr:uid="{00000000-0006-0000-2300-00000A000000}">
      <text>
        <r>
          <rPr>
            <sz val="11"/>
            <color theme="1"/>
            <rFont val="Calibri"/>
            <family val="2"/>
            <scheme val="minor"/>
          </rPr>
          <t>Delete?
Optional. Put yes to retract this row — it never happened. Re-upload and it is withdrawn in Pulse. Leave blank otherwise.
This is not how you correct a value: change the cell and re-upload, and the correction is recorded with the old value kept. And it is not how you record a run that was called off — that is a real run with truncated consumption, so give it an ending instead.
Simply deleting the row from this file does nothing. An absent row means this file does not mention it, not that it is gone.</t>
        </r>
      </text>
    </comment>
  </commentList>
</comments>
</file>

<file path=xl/comments36.xml><?xml version="1.0" encoding="utf-8"?>
<comments xmlns="http://schemas.openxmlformats.org/spreadsheetml/2006/main" xmlns:mc="http://schemas.openxmlformats.org/markup-compatibility/2006" xmlns:xr="http://schemas.microsoft.com/office/spreadsheetml/2014/revision" mc:Ignorable="xr">
  <authors>
    <author>Pulse</author>
  </authors>
  <commentList>
    <comment ref="A1" authorId="0" shapeId="0" xr:uid="{00000000-0006-0000-2400-000001000000}">
      <text>
        <r>
          <rPr>
            <sz val="11"/>
            <color theme="1"/>
            <rFont val="Calibri"/>
            <family val="2"/>
            <scheme val="minor"/>
          </rPr>
          <t>Complaint
Required. Your complaint number.</t>
        </r>
      </text>
    </comment>
    <comment ref="B1" authorId="0" shapeId="0" xr:uid="{00000000-0006-0000-2400-000002000000}">
      <text>
        <r>
          <rPr>
            <sz val="11"/>
            <color theme="1"/>
            <rFont val="Calibri"/>
            <family val="2"/>
            <scheme val="minor"/>
          </rPr>
          <t>Customer
Required. Who complained.</t>
        </r>
      </text>
    </comment>
    <comment ref="C1" authorId="0" shapeId="0" xr:uid="{00000000-0006-0000-2400-000003000000}">
      <text>
        <r>
          <rPr>
            <sz val="11"/>
            <color theme="1"/>
            <rFont val="Calibri"/>
            <family val="2"/>
            <scheme val="minor"/>
          </rPr>
          <t>Lot
Required. Which finished lot. This is what traces it back to the run that made it.</t>
        </r>
      </text>
    </comment>
    <comment ref="D1" authorId="0" shapeId="0" xr:uid="{00000000-0006-0000-2400-000004000000}">
      <text>
        <r>
          <rPr>
            <sz val="11"/>
            <color theme="1"/>
            <rFont val="Calibri"/>
            <family val="2"/>
            <scheme val="minor"/>
          </rPr>
          <t>Product
Required. Which product.</t>
        </r>
      </text>
    </comment>
    <comment ref="E1" authorId="0" shapeId="0" xr:uid="{00000000-0006-0000-2400-000005000000}">
      <text>
        <r>
          <rPr>
            <sz val="11"/>
            <color theme="1"/>
            <rFont val="Calibri"/>
            <family val="2"/>
            <scheme val="minor"/>
          </rPr>
          <t>Reason
Required. What the customer said.</t>
        </r>
      </text>
    </comment>
    <comment ref="F1" authorId="0" shapeId="0" xr:uid="{00000000-0006-0000-2400-000006000000}">
      <text>
        <r>
          <rPr>
            <sz val="11"/>
            <color theme="1"/>
            <rFont val="Calibri"/>
            <family val="2"/>
            <scheme val="minor"/>
          </rPr>
          <t>Detail
In their words.</t>
        </r>
      </text>
    </comment>
    <comment ref="G1" authorId="0" shapeId="0" xr:uid="{00000000-0006-0000-2400-000007000000}">
      <text>
        <r>
          <rPr>
            <sz val="11"/>
            <color theme="1"/>
            <rFont val="Calibri"/>
            <family val="2"/>
            <scheme val="minor"/>
          </rPr>
          <t>Quantity
How much was affected.</t>
        </r>
      </text>
    </comment>
    <comment ref="H1" authorId="0" shapeId="0" xr:uid="{00000000-0006-0000-2400-000008000000}">
      <text>
        <r>
          <rPr>
            <sz val="11"/>
            <color theme="1"/>
            <rFont val="Calibri"/>
            <family val="2"/>
            <scheme val="minor"/>
          </rPr>
          <t>Unit
pcs, kg.</t>
        </r>
      </text>
    </comment>
    <comment ref="I1" authorId="0" shapeId="0" xr:uid="{00000000-0006-0000-2400-000009000000}">
      <text>
        <r>
          <rPr>
            <sz val="11"/>
            <color theme="1"/>
            <rFont val="Calibri"/>
            <family val="2"/>
            <scheme val="minor"/>
          </rPr>
          <t>Severity
1 to 5.</t>
        </r>
      </text>
    </comment>
    <comment ref="J1" authorId="0" shapeId="0" xr:uid="{00000000-0006-0000-2400-00000A000000}">
      <text>
        <r>
          <rPr>
            <sz val="11"/>
            <color theme="1"/>
            <rFont val="Calibri"/>
            <family val="2"/>
            <scheme val="minor"/>
          </rPr>
          <t>When customer noticed
Required. When they experienced it. A defect found in week three of shelf life is a different defect from one found on day one.</t>
        </r>
      </text>
    </comment>
    <comment ref="K1" authorId="0" shapeId="0" xr:uid="{00000000-0006-0000-2400-00000B000000}">
      <text>
        <r>
          <rPr>
            <sz val="11"/>
            <color theme="1"/>
            <rFont val="Calibri"/>
            <family val="2"/>
            <scheme val="minor"/>
          </rPr>
          <t>When we heard
Required. When it reached the plant. The gap between these two columns is how long it took to find out, and that matters on its own.</t>
        </r>
      </text>
    </comment>
    <comment ref="L1" authorId="0" shapeId="0" xr:uid="{00000000-0006-0000-2400-00000C000000}">
      <text>
        <r>
          <rPr>
            <sz val="11"/>
            <color theme="1"/>
            <rFont val="Calibri"/>
            <family val="2"/>
            <scheme val="minor"/>
          </rPr>
          <t>Outcome
upheld, rejected or goodwill.</t>
        </r>
      </text>
    </comment>
    <comment ref="M1" authorId="0" shapeId="0" xr:uid="{00000000-0006-0000-2400-00000D000000}">
      <text>
        <r>
          <rPr>
            <sz val="11"/>
            <color theme="1"/>
            <rFont val="Calibri"/>
            <family val="2"/>
            <scheme val="minor"/>
          </rPr>
          <t>Settlement
credit, replacement, collection or none.</t>
        </r>
      </text>
    </comment>
    <comment ref="N1" authorId="0" shapeId="0" xr:uid="{00000000-0006-0000-2400-00000E000000}">
      <text>
        <r>
          <rPr>
            <sz val="11"/>
            <color theme="1"/>
            <rFont val="Calibri"/>
            <family val="2"/>
            <scheme val="minor"/>
          </rPr>
          <t>Cost
What it cost you.</t>
        </r>
      </text>
    </comment>
    <comment ref="O1" authorId="0" shapeId="0" xr:uid="{00000000-0006-0000-2400-00000F000000}">
      <text>
        <r>
          <rPr>
            <sz val="11"/>
            <color theme="1"/>
            <rFont val="Calibri"/>
            <family val="2"/>
            <scheme val="minor"/>
          </rPr>
          <t>Cause found
What the investigation actually found. Deliberately a separate column from what the customer said — the gap between the two is worth measuring.</t>
        </r>
      </text>
    </comment>
    <comment ref="P1" authorId="0" shapeId="0" xr:uid="{00000000-0006-0000-2400-000010000000}">
      <text>
        <r>
          <rPr>
            <sz val="11"/>
            <color theme="1"/>
            <rFont val="Calibri"/>
            <family val="2"/>
            <scheme val="minor"/>
          </rPr>
          <t>Settled at
When it was closed.</t>
        </r>
      </text>
    </comment>
    <comment ref="Q1" authorId="0" shapeId="0" xr:uid="{00000000-0006-0000-2400-000011000000}">
      <text>
        <r>
          <rPr>
            <sz val="11"/>
            <color theme="1"/>
            <rFont val="Calibri"/>
            <family val="2"/>
            <scheme val="minor"/>
          </rPr>
          <t>Delete?
Optional. Put yes to retract this row — it never happened. Re-upload and it is withdrawn in Pulse. Leave blank otherwise.
This is not how you correct a value: change the cell and re-upload, and the correction is recorded with the old value kept. And it is not how you record a run that was called off — that is a real run with truncated consumption, so give it an ending instead.
Simply deleting the row from this file does nothing. An absent row means this file does not mention it, not that it is gone.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Pulse</author>
  </authors>
  <commentList>
    <comment ref="A1" authorId="0" shapeId="0" xr:uid="{00000000-0006-0000-0400-000001000000}">
      <text>
        <r>
          <rPr>
            <sz val="11"/>
            <color theme="1"/>
            <rFont val="Calibri"/>
            <family val="2"/>
            <scheme val="minor"/>
          </rPr>
          <t>Code
Required. Your code.</t>
        </r>
      </text>
    </comment>
    <comment ref="B1" authorId="0" shapeId="0" xr:uid="{00000000-0006-0000-0400-000002000000}">
      <text>
        <r>
          <rPr>
            <sz val="11"/>
            <color theme="1"/>
            <rFont val="Calibri"/>
            <family val="2"/>
            <scheme val="minor"/>
          </rPr>
          <t>Name
Required. What people call it.</t>
        </r>
      </text>
    </comment>
    <comment ref="C1" authorId="0" shapeId="0" xr:uid="{00000000-0006-0000-0400-000003000000}">
      <text>
        <r>
          <rPr>
            <sz val="11"/>
            <color theme="1"/>
            <rFont val="Calibri"/>
            <family val="2"/>
            <scheme val="minor"/>
          </rPr>
          <t>Line
Required. Which line it feeds or belongs to.</t>
        </r>
      </text>
    </comment>
    <comment ref="D1" authorId="0" shapeId="0" xr:uid="{00000000-0006-0000-0400-000004000000}">
      <text>
        <r>
          <rPr>
            <sz val="11"/>
            <color theme="1"/>
            <rFont val="Calibri"/>
            <family val="2"/>
            <scheme val="minor"/>
          </rPr>
          <t>Delete?
Optional. Put yes to retract this row — it never happened. Re-upload and it is withdrawn in Pulse. Leave blank otherwise.
This is not how you correct a value: change the cell and re-upload, and the correction is recorded with the old value kept. And it is not how you record a run that was called off — that is a real run with truncated consumption, so give it an ending instead.
Simply deleting the row from this file does nothing. An absent row means this file does not mention it, not that it is gone.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Pulse</author>
  </authors>
  <commentList>
    <comment ref="A1" authorId="0" shapeId="0" xr:uid="{00000000-0006-0000-0500-000001000000}">
      <text>
        <r>
          <rPr>
            <sz val="11"/>
            <color theme="1"/>
            <rFont val="Calibri"/>
            <family val="2"/>
            <scheme val="minor"/>
          </rPr>
          <t>Code
Required. Your code — the SKU.</t>
        </r>
      </text>
    </comment>
    <comment ref="B1" authorId="0" shapeId="0" xr:uid="{00000000-0006-0000-0500-000002000000}">
      <text>
        <r>
          <rPr>
            <sz val="11"/>
            <color theme="1"/>
            <rFont val="Calibri"/>
            <family val="2"/>
            <scheme val="minor"/>
          </rPr>
          <t>Name
Required. Full product name.</t>
        </r>
      </text>
    </comment>
    <comment ref="C1" authorId="0" shapeId="0" xr:uid="{00000000-0006-0000-0500-000003000000}">
      <text>
        <r>
          <rPr>
            <sz val="11"/>
            <color theme="1"/>
            <rFont val="Calibri"/>
            <family val="2"/>
            <scheme val="minor"/>
          </rPr>
          <t>Brand
Optional. Lets results be compared by brand.</t>
        </r>
      </text>
    </comment>
    <comment ref="D1" authorId="0" shapeId="0" xr:uid="{00000000-0006-0000-0500-000004000000}">
      <text>
        <r>
          <rPr>
            <sz val="11"/>
            <color theme="1"/>
            <rFont val="Calibri"/>
            <family val="2"/>
            <scheme val="minor"/>
          </rPr>
          <t>Unit
Required. How you count it: pcs, kg, l.</t>
        </r>
      </text>
    </comment>
    <comment ref="E1" authorId="0" shapeId="0" xr:uid="{00000000-0006-0000-0500-000005000000}">
      <text>
        <r>
          <rPr>
            <sz val="11"/>
            <color theme="1"/>
            <rFont val="Calibri"/>
            <family val="2"/>
            <scheme val="minor"/>
          </rPr>
          <t>Unit price
Optional. Selling price per unit, used to put a value on losses.</t>
        </r>
      </text>
    </comment>
    <comment ref="F1" authorId="0" shapeId="0" xr:uid="{00000000-0006-0000-0500-000006000000}">
      <text>
        <r>
          <rPr>
            <sz val="11"/>
            <color theme="1"/>
            <rFont val="Calibri"/>
            <family val="2"/>
            <scheme val="minor"/>
          </rPr>
          <t>Pack format
Optional. Cup, pot, bottle. Add your own on the Types tab.</t>
        </r>
      </text>
    </comment>
    <comment ref="G1" authorId="0" shapeId="0" xr:uid="{00000000-0006-0000-0500-000007000000}">
      <text>
        <r>
          <rPr>
            <sz val="11"/>
            <color theme="1"/>
            <rFont val="Calibri"/>
            <family val="2"/>
            <scheme val="minor"/>
          </rPr>
          <t>Delete?
Optional. Put yes to retract this row — it never happened. Re-upload and it is withdrawn in Pulse. Leave blank otherwise.
This is not how you correct a value: change the cell and re-upload, and the correction is recorded with the old value kept. And it is not how you record a run that was called off — that is a real run with truncated consumption, so give it an ending instead.
Simply deleting the row from this file does nothing. An absent row means this file does not mention it, not that it is gone.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Pulse</author>
  </authors>
  <commentList>
    <comment ref="A1" authorId="0" shapeId="0" xr:uid="{00000000-0006-0000-0600-000001000000}">
      <text>
        <r>
          <rPr>
            <sz val="11"/>
            <color theme="1"/>
            <rFont val="Calibri"/>
            <family val="2"/>
            <scheme val="minor"/>
          </rPr>
          <t>Code
Required. Your code. Give it a new one when the recipe changes — a recipe change is a boundary in the results, so two versions are never mixed together.</t>
        </r>
      </text>
    </comment>
    <comment ref="B1" authorId="0" shapeId="0" xr:uid="{00000000-0006-0000-0600-000002000000}">
      <text>
        <r>
          <rPr>
            <sz val="11"/>
            <color theme="1"/>
            <rFont val="Calibri"/>
            <family val="2"/>
            <scheme val="minor"/>
          </rPr>
          <t>Name
Required. What people call it.</t>
        </r>
      </text>
    </comment>
    <comment ref="C1" authorId="0" shapeId="0" xr:uid="{00000000-0006-0000-0600-000003000000}">
      <text>
        <r>
          <rPr>
            <sz val="11"/>
            <color theme="1"/>
            <rFont val="Calibri"/>
            <family val="2"/>
            <scheme val="minor"/>
          </rPr>
          <t>Product
Which product it makes. Leave blank for a base or intermediate recipe.</t>
        </r>
      </text>
    </comment>
    <comment ref="D1" authorId="0" shapeId="0" xr:uid="{00000000-0006-0000-0600-000004000000}">
      <text>
        <r>
          <rPr>
            <sz val="11"/>
            <color theme="1"/>
            <rFont val="Calibri"/>
            <family val="2"/>
            <scheme val="minor"/>
          </rPr>
          <t>Delete?
Optional. Put yes to retract this row — it never happened. Re-upload and it is withdrawn in Pulse. Leave blank otherwise.
This is not how you correct a value: change the cell and re-upload, and the correction is recorded with the old value kept. And it is not how you record a run that was called off — that is a real run with truncated consumption, so give it an ending instead.
Simply deleting the row from this file does nothing. An absent row means this file does not mention it, not that it is gone.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Pulse</author>
  </authors>
  <commentList>
    <comment ref="A1" authorId="0" shapeId="0" xr:uid="{00000000-0006-0000-0700-000001000000}">
      <text>
        <r>
          <rPr>
            <sz val="11"/>
            <color theme="1"/>
            <rFont val="Calibri"/>
            <family val="2"/>
            <scheme val="minor"/>
          </rPr>
          <t>Code
Required. Your code.</t>
        </r>
      </text>
    </comment>
    <comment ref="B1" authorId="0" shapeId="0" xr:uid="{00000000-0006-0000-0700-000002000000}">
      <text>
        <r>
          <rPr>
            <sz val="11"/>
            <color theme="1"/>
            <rFont val="Calibri"/>
            <family val="2"/>
            <scheme val="minor"/>
          </rPr>
          <t>Name
Required. What people call it.</t>
        </r>
      </text>
    </comment>
    <comment ref="C1" authorId="0" shapeId="0" xr:uid="{00000000-0006-0000-0700-000003000000}">
      <text>
        <r>
          <rPr>
            <sz val="11"/>
            <color theme="1"/>
            <rFont val="Calibri"/>
            <family val="2"/>
            <scheme val="minor"/>
          </rPr>
          <t>Unit
Required. kg, l, pcs, kWh, MJ.</t>
        </r>
      </text>
    </comment>
    <comment ref="D1" authorId="0" shapeId="0" xr:uid="{00000000-0006-0000-0700-000004000000}">
      <text>
        <r>
          <rPr>
            <sz val="11"/>
            <color theme="1"/>
            <rFont val="Calibri"/>
            <family val="2"/>
            <scheme val="minor"/>
          </rPr>
          <t>Group
Optional. Your own grouping — dairy, fruit, packaging, chemicals, spares.</t>
        </r>
      </text>
    </comment>
    <comment ref="E1" authorId="0" shapeId="0" xr:uid="{00000000-0006-0000-0700-000005000000}">
      <text>
        <r>
          <rPr>
            <sz val="11"/>
            <color theme="1"/>
            <rFont val="Calibri"/>
            <family val="2"/>
            <scheme val="minor"/>
          </rPr>
          <t>Lot tracked
Required. yes for anything that arrives with a delivery lot. no for mains water, electricity and steam — then it may be used without naming a lot.</t>
        </r>
      </text>
    </comment>
    <comment ref="F1" authorId="0" shapeId="0" xr:uid="{00000000-0006-0000-0700-000006000000}">
      <text>
        <r>
          <rPr>
            <sz val="11"/>
            <color theme="1"/>
            <rFont val="Calibri"/>
            <family val="2"/>
            <scheme val="minor"/>
          </rPr>
          <t>Allergen
Optional. Add your own values on the Types tab.</t>
        </r>
      </text>
    </comment>
    <comment ref="G1" authorId="0" shapeId="0" xr:uid="{00000000-0006-0000-0700-000007000000}">
      <text>
        <r>
          <rPr>
            <sz val="11"/>
            <color theme="1"/>
            <rFont val="Calibri"/>
            <family val="2"/>
            <scheme val="minor"/>
          </rPr>
          <t>Storage
Optional. Chilled, frozen, ambient.</t>
        </r>
      </text>
    </comment>
    <comment ref="H1" authorId="0" shapeId="0" xr:uid="{00000000-0006-0000-0700-000008000000}">
      <text>
        <r>
          <rPr>
            <sz val="11"/>
            <color theme="1"/>
            <rFont val="Calibri"/>
            <family val="2"/>
            <scheme val="minor"/>
          </rPr>
          <t>Origin
Optional, and as a country rather than a farm. Anything with more than about 25 different values is too fine to compare on.</t>
        </r>
      </text>
    </comment>
    <comment ref="I1" authorId="0" shapeId="0" xr:uid="{00000000-0006-0000-0700-000009000000}">
      <text>
        <r>
          <rPr>
            <sz val="11"/>
            <color theme="1"/>
            <rFont val="Calibri"/>
            <family val="2"/>
            <scheme val="minor"/>
          </rPr>
          <t>Delete?
Optional. Put yes to retract this row — it never happened. Re-upload and it is withdrawn in Pulse. Leave blank otherwise.
This is not how you correct a value: change the cell and re-upload, and the correction is recorded with the old value kept. And it is not how you record a run that was called off — that is a real run with truncated consumption, so give it an ending instead.
Simply deleting the row from this file does nothing. An absent row means this file does not mention it, not that it is gone.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Pulse</author>
  </authors>
  <commentList>
    <comment ref="A1" authorId="0" shapeId="0" xr:uid="{00000000-0006-0000-0800-000001000000}">
      <text>
        <r>
          <rPr>
            <sz val="11"/>
            <color theme="1"/>
            <rFont val="Calibri"/>
            <family val="2"/>
            <scheme val="minor"/>
          </rPr>
          <t>Code
Required. Your code.</t>
        </r>
      </text>
    </comment>
    <comment ref="B1" authorId="0" shapeId="0" xr:uid="{00000000-0006-0000-0800-000002000000}">
      <text>
        <r>
          <rPr>
            <sz val="11"/>
            <color theme="1"/>
            <rFont val="Calibri"/>
            <family val="2"/>
            <scheme val="minor"/>
          </rPr>
          <t>Name
Required. What people call it.</t>
        </r>
      </text>
    </comment>
    <comment ref="C1" authorId="0" shapeId="0" xr:uid="{00000000-0006-0000-0800-000003000000}">
      <text>
        <r>
          <rPr>
            <sz val="11"/>
            <color theme="1"/>
            <rFont val="Calibri"/>
            <family val="2"/>
            <scheme val="minor"/>
          </rPr>
          <t>Unit
Optional. h, job, kg, m3.</t>
        </r>
      </text>
    </comment>
    <comment ref="D1" authorId="0" shapeId="0" xr:uid="{00000000-0006-0000-0800-000004000000}">
      <text>
        <r>
          <rPr>
            <sz val="11"/>
            <color theme="1"/>
            <rFont val="Calibri"/>
            <family val="2"/>
            <scheme val="minor"/>
          </rPr>
          <t>Delete?
Optional. Put yes to retract this row — it never happened. Re-upload and it is withdrawn in Pulse. Leave blank otherwise.
This is not how you correct a value: change the cell and re-upload, and the correction is recorded with the old value kept. And it is not how you record a run that was called off — that is a real run with truncated consumption, so give it an ending instead.
Simply deleting the row from this file does nothing. An absent row means this file does not mention it, not that it is gone.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Pulse</author>
  </authors>
  <commentList>
    <comment ref="A1" authorId="0" shapeId="0" xr:uid="{00000000-0006-0000-0900-000001000000}">
      <text>
        <r>
          <rPr>
            <sz val="11"/>
            <color theme="1"/>
            <rFont val="Calibri"/>
            <family val="2"/>
            <scheme val="minor"/>
          </rPr>
          <t>Code
Required. Your code.</t>
        </r>
      </text>
    </comment>
    <comment ref="B1" authorId="0" shapeId="0" xr:uid="{00000000-0006-0000-0900-000002000000}">
      <text>
        <r>
          <rPr>
            <sz val="11"/>
            <color theme="1"/>
            <rFont val="Calibri"/>
            <family val="2"/>
            <scheme val="minor"/>
          </rPr>
          <t>Name
Required. Registered name.</t>
        </r>
      </text>
    </comment>
    <comment ref="C1" authorId="0" shapeId="0" xr:uid="{00000000-0006-0000-0900-000003000000}">
      <text>
        <r>
          <rPr>
            <sz val="11"/>
            <color theme="1"/>
            <rFont val="Calibri"/>
            <family val="2"/>
            <scheme val="minor"/>
          </rPr>
          <t>Tax number
Optional but recommended. VAT or tax id — it is what lets two of your systems agree they mean the same company.</t>
        </r>
      </text>
    </comment>
    <comment ref="D1" authorId="0" shapeId="0" xr:uid="{00000000-0006-0000-0900-000004000000}">
      <text>
        <r>
          <rPr>
            <sz val="11"/>
            <color theme="1"/>
            <rFont val="Calibri"/>
            <family val="2"/>
            <scheme val="minor"/>
          </rPr>
          <t>Group
Optional. Cooperative, farm, trader, packaging.</t>
        </r>
      </text>
    </comment>
    <comment ref="E1" authorId="0" shapeId="0" xr:uid="{00000000-0006-0000-0900-000005000000}">
      <text>
        <r>
          <rPr>
            <sz val="11"/>
            <color theme="1"/>
            <rFont val="Calibri"/>
            <family val="2"/>
            <scheme val="minor"/>
          </rPr>
          <t>Delete?
Optional. Put yes to retract this row — it never happened. Re-upload and it is withdrawn in Pulse. Leave blank otherwise.
This is not how you correct a value: change the cell and re-upload, and the correction is recorded with the old value kept. And it is not how you record a run that was called off — that is a real run with truncated consumption, so give it an ending instead.
Simply deleting the row from this file does nothing. An absent row means this file does not mention it, not that it is gone.</t>
        </r>
      </text>
    </comment>
  </commentList>
</comments>
</file>

<file path=xl/sharedStrings.xml><?xml version="1.0" encoding="utf-8"?>
<sst xmlns="http://schemas.openxmlformats.org/spreadsheetml/2006/main" count="1304" uniqueCount="559">
  <si>
    <t>How to fill this in</t>
  </si>
  <si>
    <t>Blue heading</t>
  </si>
  <si>
    <t>Required. The row is rejected without it.</t>
  </si>
  <si>
    <t>Grey heading</t>
  </si>
  <si>
    <t>Optional. Leave it blank if it does not apply to you — blank means you are not stating it, and nothing is assumed.</t>
  </si>
  <si>
    <t>Hover a heading</t>
  </si>
  <si>
    <t>Every column explains itself in a comment. Hover over the heading to read it.</t>
  </si>
  <si>
    <t>Blue tabs</t>
  </si>
  <si>
    <t>Set up once, when you start. Everything else picks its codes from these.</t>
  </si>
  <si>
    <t>Green tabs</t>
  </si>
  <si>
    <t>Production. Fill these in as you go, or upload a period at a time.</t>
  </si>
  <si>
    <t>Amber tabs</t>
  </si>
  <si>
    <t>Maintenance and quality.</t>
  </si>
  <si>
    <t>Always pick, never type</t>
  </si>
  <si>
    <t>Anywhere you name something, there is a dropdown. The codes are your own — the same ones your ERP or MES uses. Add a line on a blue tab and it appears in the dropdowns straight away.</t>
  </si>
  <si>
    <t>Dates and times</t>
  </si>
  <si>
    <t>Your own clock, the time on the wall in the plant. Type it however you normally would and let Excel format it — 10.8.2026 22:00. Never work anything out in UTC; that is done for you when the file is read, using the time zone below.</t>
  </si>
  <si>
    <t>One clock per file</t>
  </si>
  <si>
    <t>Every time in this file is read as being in that one time zone. If your plants are in different zones, send one file per zone rather than mixing them.</t>
  </si>
  <si>
    <t>The hour that repeats</t>
  </si>
  <si>
    <t>On the night the clocks go back, 02:30 happens twice. It is read as the first one. On the night they go forward, times in the hour that does not exist are rejected rather than guessed.</t>
  </si>
  <si>
    <t>Order does not matter</t>
  </si>
  <si>
    <t>Rows may be in any order. What is rejected is two rows claiming the same equipment at the same instant.</t>
  </si>
  <si>
    <t>Re-uploading is safe</t>
  </si>
  <si>
    <t>Rows are matched on their code. The same file twice changes nothing; a changed value is recorded as a correction with the old one kept.</t>
  </si>
  <si>
    <t>To remove a row</t>
  </si>
  <si>
    <t>Put yes in the Delete? column and re-upload. Deleting the row from the file does nothing — an absent row means this file does not mention it, not that it is gone.</t>
  </si>
  <si>
    <t>Fill in this order</t>
  </si>
  <si>
    <t>Sites, production lines, machines, tanks. Then products, recipes, materials. Then the rest.</t>
  </si>
  <si>
    <t>Where the limits go</t>
  </si>
  <si>
    <t>Every number you expect has a tab: product limits, room and line conditions, incoming material limits, cleaning rules.</t>
  </si>
  <si>
    <t>Sample data</t>
  </si>
  <si>
    <t>The rows shipped here are a fictional dairy in Munich and Vienna. Overwrite them.</t>
  </si>
  <si>
    <t>About this file</t>
  </si>
  <si>
    <t>Sent by</t>
  </si>
  <si>
    <t>Night shift log, line 1</t>
  </si>
  <si>
    <t>Your name or your system's name. Reuse the same one every time you upload.</t>
  </si>
  <si>
    <t>Time zone</t>
  </si>
  <si>
    <t>Europe/Berlin</t>
  </si>
  <si>
    <t>Where the clock in this file belongs. Europe/Berlin, Europe/Ljubljana, Europe/London. Every time in the file is read as this zone and converted for you.</t>
  </si>
  <si>
    <t>Period from</t>
  </si>
  <si>
    <t>The start of the stretch of time this file accounts for.</t>
  </si>
  <si>
    <t>Period to</t>
  </si>
  <si>
    <t>The end of it. Stating the period is what lets a quiet week be told apart from a week nobody sent. Widen it if the file covers days with no rows.</t>
  </si>
  <si>
    <t>Code</t>
  </si>
  <si>
    <t>Name</t>
  </si>
  <si>
    <t>Delete?</t>
  </si>
  <si>
    <t>PLT001</t>
  </si>
  <si>
    <t>Munich</t>
  </si>
  <si>
    <t>PLT002</t>
  </si>
  <si>
    <t>Vienna</t>
  </si>
  <si>
    <t>Site</t>
  </si>
  <si>
    <t>LINE001</t>
  </si>
  <si>
    <t>Yogurt filling line 1</t>
  </si>
  <si>
    <t>LINE003</t>
  </si>
  <si>
    <t>Pasteurization line 1</t>
  </si>
  <si>
    <t>LINE007</t>
  </si>
  <si>
    <t>Yogurt filling line 7</t>
  </si>
  <si>
    <t>Belongs to</t>
  </si>
  <si>
    <t>Measures</t>
  </si>
  <si>
    <t>EQ001</t>
  </si>
  <si>
    <t>Raw milk silo 1</t>
  </si>
  <si>
    <t>EQ003</t>
  </si>
  <si>
    <t>Plate pasteurizer 1</t>
  </si>
  <si>
    <t>EQ003-TT-IN</t>
  </si>
  <si>
    <t>Pasteurizer 1 inlet probe</t>
  </si>
  <si>
    <t>product-temp-inlet</t>
  </si>
  <si>
    <t>EQ003-TT-HOLD</t>
  </si>
  <si>
    <t>Pasteurizer 1 holding tube probe</t>
  </si>
  <si>
    <t>product-temp-holding</t>
  </si>
  <si>
    <t>EQ003-TT-HOLD-B</t>
  </si>
  <si>
    <t>Pasteurizer 1 holding tube probe B</t>
  </si>
  <si>
    <t>EQ003-TT-OUT</t>
  </si>
  <si>
    <t>Pasteurizer 1 outlet probe</t>
  </si>
  <si>
    <t>product-temp-outlet</t>
  </si>
  <si>
    <t>EQ010</t>
  </si>
  <si>
    <t>Filler 1</t>
  </si>
  <si>
    <t>EQ010-H06</t>
  </si>
  <si>
    <t>Filler 1 head 6</t>
  </si>
  <si>
    <t>fill-weight</t>
  </si>
  <si>
    <t>EQ010-H07</t>
  </si>
  <si>
    <t>Filler 1 head 7</t>
  </si>
  <si>
    <t>EQ010-H08</t>
  </si>
  <si>
    <t>Filler 1 head 8</t>
  </si>
  <si>
    <t>EQ010-H06-NOZ</t>
  </si>
  <si>
    <t>Filler 1 head 6 nozzle</t>
  </si>
  <si>
    <t>EQ021</t>
  </si>
  <si>
    <t>Caser 1</t>
  </si>
  <si>
    <t>ROOM-01</t>
  </si>
  <si>
    <t>Chilled store 1</t>
  </si>
  <si>
    <t>cold-room-temp</t>
  </si>
  <si>
    <t>FRZ-01</t>
  </si>
  <si>
    <t>Freezer 1</t>
  </si>
  <si>
    <t>freezer-door</t>
  </si>
  <si>
    <t>Line</t>
  </si>
  <si>
    <t>TANK-3</t>
  </si>
  <si>
    <t>Fermentation tank 3</t>
  </si>
  <si>
    <t>TANK-4</t>
  </si>
  <si>
    <t>Fermentation tank 4</t>
  </si>
  <si>
    <t>SILO-1</t>
  </si>
  <si>
    <t>Brand</t>
  </si>
  <si>
    <t>Unit</t>
  </si>
  <si>
    <t>Pack format</t>
  </si>
  <si>
    <t>PRD001</t>
  </si>
  <si>
    <t>Yogurt Strawberry 125g</t>
  </si>
  <si>
    <t>Brand A</t>
  </si>
  <si>
    <t>pcs</t>
  </si>
  <si>
    <t>CUP</t>
  </si>
  <si>
    <t>PRD002</t>
  </si>
  <si>
    <t>Yogurt Strawberry 150g</t>
  </si>
  <si>
    <t>PRD044</t>
  </si>
  <si>
    <t>Yogurt Natural 125g</t>
  </si>
  <si>
    <t>POT</t>
  </si>
  <si>
    <t>Product</t>
  </si>
  <si>
    <t>REC-PRD001-v3</t>
  </si>
  <si>
    <t>Yogurt Strawberry 125g v3</t>
  </si>
  <si>
    <t>REC-BASE-v2</t>
  </si>
  <si>
    <t>Yogurt base v2</t>
  </si>
  <si>
    <t>Group</t>
  </si>
  <si>
    <t>Allergen</t>
  </si>
  <si>
    <t>Storage</t>
  </si>
  <si>
    <t>Origin</t>
  </si>
  <si>
    <t>MAT0001</t>
  </si>
  <si>
    <t>Raw milk 3.8% fat</t>
  </si>
  <si>
    <t>kg</t>
  </si>
  <si>
    <t>Dairy, raw</t>
  </si>
  <si>
    <t>yes</t>
  </si>
  <si>
    <t>ALG-MILK</t>
  </si>
  <si>
    <t>CHILLED</t>
  </si>
  <si>
    <t>SI</t>
  </si>
  <si>
    <t>MAT0042</t>
  </si>
  <si>
    <t>Strawberry preparation</t>
  </si>
  <si>
    <t>Fruit</t>
  </si>
  <si>
    <t>ALG-NONE</t>
  </si>
  <si>
    <t>AMBIENT</t>
  </si>
  <si>
    <t>IT</t>
  </si>
  <si>
    <t>MAT0110</t>
  </si>
  <si>
    <t>Yogurt culture YC-380</t>
  </si>
  <si>
    <t>g</t>
  </si>
  <si>
    <t>Cultures</t>
  </si>
  <si>
    <t>FROZEN</t>
  </si>
  <si>
    <t>DK</t>
  </si>
  <si>
    <t>PKG0001</t>
  </si>
  <si>
    <t>Cup 125g PS white</t>
  </si>
  <si>
    <t>Packaging</t>
  </si>
  <si>
    <t>NO</t>
  </si>
  <si>
    <t>CAUSTIC</t>
  </si>
  <si>
    <t>Caustic soda 50%</t>
  </si>
  <si>
    <t>l</t>
  </si>
  <si>
    <t>Chemicals</t>
  </si>
  <si>
    <t>DE</t>
  </si>
  <si>
    <t>MAT-NOZZLE-N4471B</t>
  </si>
  <si>
    <t>Filler nozzle N-4471-B</t>
  </si>
  <si>
    <t>Spares</t>
  </si>
  <si>
    <t>MAT-GASKET-P3</t>
  </si>
  <si>
    <t>Plate pack gasket P3</t>
  </si>
  <si>
    <t>WATER</t>
  </si>
  <si>
    <t>Mains water</t>
  </si>
  <si>
    <t>Utilities</t>
  </si>
  <si>
    <t>no</t>
  </si>
  <si>
    <t>ELEC</t>
  </si>
  <si>
    <t>Electricity</t>
  </si>
  <si>
    <t>kWh</t>
  </si>
  <si>
    <t>STEAM</t>
  </si>
  <si>
    <t>Process steam</t>
  </si>
  <si>
    <t>MJ</t>
  </si>
  <si>
    <t>EXP-OVERTIME</t>
  </si>
  <si>
    <t>Overtime premium</t>
  </si>
  <si>
    <t>h</t>
  </si>
  <si>
    <t>EXP-SUBCONTRACT</t>
  </si>
  <si>
    <t>Subcontracted work</t>
  </si>
  <si>
    <t>job</t>
  </si>
  <si>
    <t>EXP-LAB</t>
  </si>
  <si>
    <t>External laboratory analysis</t>
  </si>
  <si>
    <t>EXP-DISPOSAL</t>
  </si>
  <si>
    <t>Waste disposal fee</t>
  </si>
  <si>
    <t>EXP-EFFLUENT-SURCHARGE</t>
  </si>
  <si>
    <t>Effluent surcharge</t>
  </si>
  <si>
    <t>m3</t>
  </si>
  <si>
    <t>Tax number</t>
  </si>
  <si>
    <t>SUP001</t>
  </si>
  <si>
    <t>Alpine Milk Cooperative Slovenia</t>
  </si>
  <si>
    <t>SI12345678</t>
  </si>
  <si>
    <t>Cooperative</t>
  </si>
  <si>
    <t>SUP002</t>
  </si>
  <si>
    <t>Adria Dairy Farms Austria</t>
  </si>
  <si>
    <t>ATU87654321</t>
  </si>
  <si>
    <t>Farm</t>
  </si>
  <si>
    <t>SUP014</t>
  </si>
  <si>
    <t>Nordic Packaging AS</t>
  </si>
  <si>
    <t>NO998877665</t>
  </si>
  <si>
    <t>CUS001</t>
  </si>
  <si>
    <t>Retail Chain 1 Slovenia</t>
  </si>
  <si>
    <t>SI22334455</t>
  </si>
  <si>
    <t>Retail</t>
  </si>
  <si>
    <t>CUS002</t>
  </si>
  <si>
    <t>Discount Retailer 1 Austria</t>
  </si>
  <si>
    <t>ATU55443322</t>
  </si>
  <si>
    <t>Discount</t>
  </si>
  <si>
    <t>CUS003</t>
  </si>
  <si>
    <t>Food Service Distributor 1 Italy</t>
  </si>
  <si>
    <t>IT01234567890</t>
  </si>
  <si>
    <t>Food service</t>
  </si>
  <si>
    <t>SHIFT_A</t>
  </si>
  <si>
    <t>Morning shift</t>
  </si>
  <si>
    <t>SHIFT_B</t>
  </si>
  <si>
    <t>Afternoon shift</t>
  </si>
  <si>
    <t>SHIFT_C</t>
  </si>
  <si>
    <t>Night shift</t>
  </si>
  <si>
    <t>CREW-A</t>
  </si>
  <si>
    <t>Crew A</t>
  </si>
  <si>
    <t>CREW-B</t>
  </si>
  <si>
    <t>Crew B</t>
  </si>
  <si>
    <t>CREW-C</t>
  </si>
  <si>
    <t>Night crew C</t>
  </si>
  <si>
    <t>CREW-MAINT</t>
  </si>
  <si>
    <t>Maintenance crew</t>
  </si>
  <si>
    <t>Kind of value</t>
  </si>
  <si>
    <t>What it measures</t>
  </si>
  <si>
    <t>Ignore below</t>
  </si>
  <si>
    <t>Ignore above</t>
  </si>
  <si>
    <t>ambient-temp</t>
  </si>
  <si>
    <t>Ambient temperature</t>
  </si>
  <si>
    <t>C</t>
  </si>
  <si>
    <t>a number</t>
  </si>
  <si>
    <t>temperature</t>
  </si>
  <si>
    <t>ambient-humidity</t>
  </si>
  <si>
    <t>Relative humidity</t>
  </si>
  <si>
    <t>%rh</t>
  </si>
  <si>
    <t>humidity</t>
  </si>
  <si>
    <t>ph</t>
  </si>
  <si>
    <t>pH</t>
  </si>
  <si>
    <t>composition</t>
  </si>
  <si>
    <t>pressure</t>
  </si>
  <si>
    <t>Pressure</t>
  </si>
  <si>
    <t>bar</t>
  </si>
  <si>
    <t>air-flow</t>
  </si>
  <si>
    <t>Air flow</t>
  </si>
  <si>
    <t>m3/h</t>
  </si>
  <si>
    <t>flow</t>
  </si>
  <si>
    <t>liquid-flow</t>
  </si>
  <si>
    <t>Liquid flow</t>
  </si>
  <si>
    <t>l/min</t>
  </si>
  <si>
    <t>differential-pressure</t>
  </si>
  <si>
    <t>Differential pressure</t>
  </si>
  <si>
    <t>Pa</t>
  </si>
  <si>
    <t>air-velocity</t>
  </si>
  <si>
    <t>Air velocity</t>
  </si>
  <si>
    <t>m/s</t>
  </si>
  <si>
    <t>co2-concentration</t>
  </si>
  <si>
    <t>CO2 concentration</t>
  </si>
  <si>
    <t>ppm</t>
  </si>
  <si>
    <t>o2-concentration</t>
  </si>
  <si>
    <t>O2 concentration</t>
  </si>
  <si>
    <t>%</t>
  </si>
  <si>
    <t>vacuum</t>
  </si>
  <si>
    <t>Vacuum</t>
  </si>
  <si>
    <t>mbar</t>
  </si>
  <si>
    <t>fat</t>
  </si>
  <si>
    <t>Fat</t>
  </si>
  <si>
    <t>protein</t>
  </si>
  <si>
    <t>Protein</t>
  </si>
  <si>
    <t>moisture</t>
  </si>
  <si>
    <t>Moisture</t>
  </si>
  <si>
    <t>brix</t>
  </si>
  <si>
    <t>Brix</t>
  </si>
  <si>
    <t>Bx</t>
  </si>
  <si>
    <t>product-temp</t>
  </si>
  <si>
    <t>Product temperature</t>
  </si>
  <si>
    <t>Product temperature, inlet</t>
  </si>
  <si>
    <t>Product temperature, holding tube</t>
  </si>
  <si>
    <t>Product temperature, outlet</t>
  </si>
  <si>
    <t>hold-time</t>
  </si>
  <si>
    <t>Holding time</t>
  </si>
  <si>
    <t>s</t>
  </si>
  <si>
    <t>time</t>
  </si>
  <si>
    <t>line-speed</t>
  </si>
  <si>
    <t>Line speed</t>
  </si>
  <si>
    <t>pcs/min</t>
  </si>
  <si>
    <t>speed</t>
  </si>
  <si>
    <t>Fill weight</t>
  </si>
  <si>
    <t>weight</t>
  </si>
  <si>
    <t>fill-target</t>
  </si>
  <si>
    <t>Fill weight setting</t>
  </si>
  <si>
    <t>a setting</t>
  </si>
  <si>
    <t>speed-setpoint</t>
  </si>
  <si>
    <t>Speed setting</t>
  </si>
  <si>
    <t>nominal-rate</t>
  </si>
  <si>
    <t>Nominal rate</t>
  </si>
  <si>
    <t>nominal-rate-mass</t>
  </si>
  <si>
    <t>Nominal rate, mass</t>
  </si>
  <si>
    <t>kg/h</t>
  </si>
  <si>
    <t>declared-weight</t>
  </si>
  <si>
    <t>Declared pack weight</t>
  </si>
  <si>
    <t>shelf-life-days</t>
  </si>
  <si>
    <t>Shelf life</t>
  </si>
  <si>
    <t>days</t>
  </si>
  <si>
    <t>oven-setpoint</t>
  </si>
  <si>
    <t>Oven temperature setting</t>
  </si>
  <si>
    <t>cip-temp-setpoint</t>
  </si>
  <si>
    <t>CIP temperature setting</t>
  </si>
  <si>
    <t>cip-concentration-setpoint</t>
  </si>
  <si>
    <t>CIP concentration setting</t>
  </si>
  <si>
    <t>Chilled store temperature</t>
  </si>
  <si>
    <t>Freezer door open</t>
  </si>
  <si>
    <t>yes/no</t>
  </si>
  <si>
    <t>other</t>
  </si>
  <si>
    <t>dock-door</t>
  </si>
  <si>
    <t>Loading dock door open</t>
  </si>
  <si>
    <t>selector-position</t>
  </si>
  <si>
    <t>Line selector position</t>
  </si>
  <si>
    <t>a category</t>
  </si>
  <si>
    <t>hygiene-zone-grade</t>
  </si>
  <si>
    <t>Hygiene zone grade</t>
  </si>
  <si>
    <t>a grade</t>
  </si>
  <si>
    <t>time-outside-freezer</t>
  </si>
  <si>
    <t>Time outside freezer</t>
  </si>
  <si>
    <t>min</t>
  </si>
  <si>
    <t>Measurement</t>
  </si>
  <si>
    <t>Min</t>
  </si>
  <si>
    <t>Target</t>
  </si>
  <si>
    <t>Max</t>
  </si>
  <si>
    <t>Stops release</t>
  </si>
  <si>
    <t>In force from</t>
  </si>
  <si>
    <t>Set by</t>
  </si>
  <si>
    <t>HACCP plan rev 7</t>
  </si>
  <si>
    <t>Legal metrology</t>
  </si>
  <si>
    <t>Where</t>
  </si>
  <si>
    <t>Line capability study</t>
  </si>
  <si>
    <t>Chill chain policy</t>
  </si>
  <si>
    <t>Filling hall standard</t>
  </si>
  <si>
    <t>Material</t>
  </si>
  <si>
    <t>rinse</t>
  </si>
  <si>
    <t>Water rinse</t>
  </si>
  <si>
    <t>dry-clean</t>
  </si>
  <si>
    <t>Dry clean</t>
  </si>
  <si>
    <t>wet-clean</t>
  </si>
  <si>
    <t>Wet clean</t>
  </si>
  <si>
    <t>full-cip</t>
  </si>
  <si>
    <t>Full clean-in-place</t>
  </si>
  <si>
    <t>allergen-cip</t>
  </si>
  <si>
    <t>Allergen CIP</t>
  </si>
  <si>
    <t>After this product</t>
  </si>
  <si>
    <t>Before this product</t>
  </si>
  <si>
    <t>Cleaning regime</t>
  </si>
  <si>
    <t>Expected minutes</t>
  </si>
  <si>
    <t>DTC01</t>
  </si>
  <si>
    <t>Equipment reliability loss</t>
  </si>
  <si>
    <t>DTCU001</t>
  </si>
  <si>
    <t>Worn mechanical seal</t>
  </si>
  <si>
    <t>DTCU010</t>
  </si>
  <si>
    <t>Filler nozzle blocked</t>
  </si>
  <si>
    <t>DTC02</t>
  </si>
  <si>
    <t>Process control loss</t>
  </si>
  <si>
    <t>DTCU016</t>
  </si>
  <si>
    <t>Pasteurizer temperature deviation</t>
  </si>
  <si>
    <t>DTC03</t>
  </si>
  <si>
    <t>Quality hold and food safety</t>
  </si>
  <si>
    <t>CMP-SAFETY</t>
  </si>
  <si>
    <t>Food safety</t>
  </si>
  <si>
    <t>CMP-FOREIGN-BODY</t>
  </si>
  <si>
    <t>Foreign body</t>
  </si>
  <si>
    <t>CMP-MICROBIOLOGICAL</t>
  </si>
  <si>
    <t>Microbiological</t>
  </si>
  <si>
    <t>CMP-ALLERGEN</t>
  </si>
  <si>
    <t>Undeclared allergen</t>
  </si>
  <si>
    <t>CMP-CHEMICAL</t>
  </si>
  <si>
    <t>Chemical contamination</t>
  </si>
  <si>
    <t>CMP-SENSORY</t>
  </si>
  <si>
    <t>Sensory</t>
  </si>
  <si>
    <t>CMP-OFF-TASTE</t>
  </si>
  <si>
    <t>Off taste</t>
  </si>
  <si>
    <t>CMP-OFF-ODOUR</t>
  </si>
  <si>
    <t>Off odour</t>
  </si>
  <si>
    <t>CMP-TEXTURE</t>
  </si>
  <si>
    <t>Texture defect</t>
  </si>
  <si>
    <t>CMP-APPEARANCE</t>
  </si>
  <si>
    <t>Appearance defect</t>
  </si>
  <si>
    <t>CMP-QUANTITY</t>
  </si>
  <si>
    <t>Quantity</t>
  </si>
  <si>
    <t>CMP-UNDERWEIGHT</t>
  </si>
  <si>
    <t>Underweight</t>
  </si>
  <si>
    <t>CMP-SHORT-COUNT</t>
  </si>
  <si>
    <t>Short count</t>
  </si>
  <si>
    <t>CMP-PACKAGING</t>
  </si>
  <si>
    <t>CMP-SEAL-FAILURE</t>
  </si>
  <si>
    <t>Seal failure</t>
  </si>
  <si>
    <t>CMP-DAMAGE-TRANSIT</t>
  </si>
  <si>
    <t>Transit damage</t>
  </si>
  <si>
    <t>CMP-LABEL-ERROR</t>
  </si>
  <si>
    <t>Label error</t>
  </si>
  <si>
    <t>CMP-DATE-CODE</t>
  </si>
  <si>
    <t>Date code error</t>
  </si>
  <si>
    <t>CMP-SHELF-LIFE</t>
  </si>
  <si>
    <t>CMP-EARLY-SPOILAGE</t>
  </si>
  <si>
    <t>Early spoilage</t>
  </si>
  <si>
    <t>CMP-SHORT-REMAINING-LIFE</t>
  </si>
  <si>
    <t>Short remaining life on delivery</t>
  </si>
  <si>
    <t>CMP-SERVICE</t>
  </si>
  <si>
    <t>Service</t>
  </si>
  <si>
    <t>CMP-WRONG-PRODUCT</t>
  </si>
  <si>
    <t>Wrong product shipped</t>
  </si>
  <si>
    <t>CMP-LATE-DELIVERY</t>
  </si>
  <si>
    <t>Late delivery</t>
  </si>
  <si>
    <t>CMP-DOCUMENTATION</t>
  </si>
  <si>
    <t>Documentation error</t>
  </si>
  <si>
    <t>Type</t>
  </si>
  <si>
    <t>Applies to</t>
  </si>
  <si>
    <t>materials</t>
  </si>
  <si>
    <t>Milk</t>
  </si>
  <si>
    <t>ALG-NUT</t>
  </si>
  <si>
    <t>Nuts</t>
  </si>
  <si>
    <t>None</t>
  </si>
  <si>
    <t>Chilled 0-4C</t>
  </si>
  <si>
    <t>Frozen</t>
  </si>
  <si>
    <t>Ambient</t>
  </si>
  <si>
    <t>Slovenia</t>
  </si>
  <si>
    <t>Italy</t>
  </si>
  <si>
    <t>Denmark</t>
  </si>
  <si>
    <t>Germany</t>
  </si>
  <si>
    <t>Norway</t>
  </si>
  <si>
    <t>products</t>
  </si>
  <si>
    <t>Cup</t>
  </si>
  <si>
    <t>Pot</t>
  </si>
  <si>
    <t>BOTTLE</t>
  </si>
  <si>
    <t>Bottle</t>
  </si>
  <si>
    <t>Lot</t>
  </si>
  <si>
    <t>Supplier</t>
  </si>
  <si>
    <t>Received</t>
  </si>
  <si>
    <t>Expires</t>
  </si>
  <si>
    <t>Analysed at</t>
  </si>
  <si>
    <t>IN-260807-441</t>
  </si>
  <si>
    <t>IN-260807-442</t>
  </si>
  <si>
    <t>IN-260801-118</t>
  </si>
  <si>
    <t>IN-260720-556</t>
  </si>
  <si>
    <t>IN-260715-009</t>
  </si>
  <si>
    <t>IN-260612-201</t>
  </si>
  <si>
    <t>IN-260701-088</t>
  </si>
  <si>
    <t>IN-260805-330</t>
  </si>
  <si>
    <t>Batch</t>
  </si>
  <si>
    <t>Tank</t>
  </si>
  <si>
    <t>Recipe</t>
  </si>
  <si>
    <t>Start</t>
  </si>
  <si>
    <t>End</t>
  </si>
  <si>
    <t>BULK-260810-07</t>
  </si>
  <si>
    <t>Run</t>
  </si>
  <si>
    <t>Shift</t>
  </si>
  <si>
    <t>Crew</t>
  </si>
  <si>
    <t>From bulk lots</t>
  </si>
  <si>
    <t>Planned quantity</t>
  </si>
  <si>
    <t>How it ended</t>
  </si>
  <si>
    <t>completed</t>
  </si>
  <si>
    <t>Used by</t>
  </si>
  <si>
    <t>Category</t>
  </si>
  <si>
    <t>Item</t>
  </si>
  <si>
    <t>Unit value</t>
  </si>
  <si>
    <t>ingredient</t>
  </si>
  <si>
    <t>packaging</t>
  </si>
  <si>
    <t>labour</t>
  </si>
  <si>
    <t>energy</t>
  </si>
  <si>
    <t>water</t>
  </si>
  <si>
    <t>CIP-260811-014</t>
  </si>
  <si>
    <t>chemical</t>
  </si>
  <si>
    <t>Stage</t>
  </si>
  <si>
    <t>Machine</t>
  </si>
  <si>
    <t>fill</t>
  </si>
  <si>
    <t>case</t>
  </si>
  <si>
    <t>Clean</t>
  </si>
  <si>
    <t>Product before</t>
  </si>
  <si>
    <t>Product after</t>
  </si>
  <si>
    <t>Hold</t>
  </si>
  <si>
    <t>Reason</t>
  </si>
  <si>
    <t>Decision</t>
  </si>
  <si>
    <t>Recovered unit value</t>
  </si>
  <si>
    <t>HOLD-2211</t>
  </si>
  <si>
    <t>downgraded</t>
  </si>
  <si>
    <t>At</t>
  </si>
  <si>
    <t>equipment</t>
  </si>
  <si>
    <t>expense</t>
  </si>
  <si>
    <t>effluent</t>
  </si>
  <si>
    <t>Kind</t>
  </si>
  <si>
    <t>good</t>
  </si>
  <si>
    <t>reject-weight</t>
  </si>
  <si>
    <t>waste</t>
  </si>
  <si>
    <t>reject-metal</t>
  </si>
  <si>
    <t>reject-seal</t>
  </si>
  <si>
    <t>downgrade</t>
  </si>
  <si>
    <t>Measured on</t>
  </si>
  <si>
    <t>Value</t>
  </si>
  <si>
    <t>Sensor or head</t>
  </si>
  <si>
    <t>Setting</t>
  </si>
  <si>
    <t>State</t>
  </si>
  <si>
    <t>Told by</t>
  </si>
  <si>
    <t>From</t>
  </si>
  <si>
    <t>To</t>
  </si>
  <si>
    <t>breakdown</t>
  </si>
  <si>
    <t>startup-ramp</t>
  </si>
  <si>
    <t>operator</t>
  </si>
  <si>
    <t>cleaning</t>
  </si>
  <si>
    <t>micro-stop</t>
  </si>
  <si>
    <t>Severity</t>
  </si>
  <si>
    <t>stoppage</t>
  </si>
  <si>
    <t>spec-deviation</t>
  </si>
  <si>
    <t>Work order</t>
  </si>
  <si>
    <t>Equipment</t>
  </si>
  <si>
    <t>Fixing a failure</t>
  </si>
  <si>
    <t>Planned start</t>
  </si>
  <si>
    <t>Planned end</t>
  </si>
  <si>
    <t>Line state</t>
  </si>
  <si>
    <t>WO-8821</t>
  </si>
  <si>
    <t>Head 6 nozzle blocked</t>
  </si>
  <si>
    <t>WO-8830</t>
  </si>
  <si>
    <t>Quarterly plate pack inspection</t>
  </si>
  <si>
    <t>planned-maintenance</t>
  </si>
  <si>
    <t>WO-8842</t>
  </si>
  <si>
    <t>Worn filler seal, deferred to shutdown</t>
  </si>
  <si>
    <t>WO-8849</t>
  </si>
  <si>
    <t>Chain lubrication taken during upstream stoppage</t>
  </si>
  <si>
    <t>Actual quantity</t>
  </si>
  <si>
    <t>Complaint</t>
  </si>
  <si>
    <t>Customer</t>
  </si>
  <si>
    <t>Detail</t>
  </si>
  <si>
    <t>When customer noticed</t>
  </si>
  <si>
    <t>When we heard</t>
  </si>
  <si>
    <t>Outcome</t>
  </si>
  <si>
    <t>Settlement</t>
  </si>
  <si>
    <t>Cost</t>
  </si>
  <si>
    <t>Cause found</t>
  </si>
  <si>
    <t>Settled at</t>
  </si>
  <si>
    <t>CMP-2026-0413</t>
  </si>
  <si>
    <t>Blue plastic fragment about 4mm in the cup</t>
  </si>
  <si>
    <t>upheld</t>
  </si>
  <si>
    <t>credit</t>
  </si>
  <si>
    <t>CMP-2026-0417</t>
  </si>
  <si>
    <t>Under the declared weight on 3 of 12 checked</t>
  </si>
  <si>
    <t>CMP-2026-0431</t>
  </si>
  <si>
    <t>Blue plastic fragment, looks the same as 0413</t>
  </si>
  <si>
    <t>replacement</t>
  </si>
  <si>
    <t>CMP-2026-0448</t>
  </si>
  <si>
    <t>Blown at 9 days against 21 declared</t>
  </si>
  <si>
    <t>Sites, lines and machines</t>
  </si>
  <si>
    <t>Allergens</t>
  </si>
  <si>
    <t>Origins</t>
  </si>
  <si>
    <t>Pack formats</t>
  </si>
  <si>
    <t>Anything you can use</t>
  </si>
  <si>
    <t>Anything you can measure</t>
  </si>
  <si>
    <t>Work in this file</t>
  </si>
  <si>
    <t>Measurements</t>
  </si>
  <si>
    <t>Settings</t>
  </si>
  <si>
    <t>Belongs To</t>
  </si>
  <si>
    <t>UnitPrice</t>
  </si>
  <si>
    <t>PackFormat</t>
  </si>
  <si>
    <t>LotTracked</t>
  </si>
  <si>
    <t>Read every</t>
  </si>
  <si>
    <t>Water</t>
  </si>
  <si>
    <t>kw/h</t>
  </si>
  <si>
    <t>L01-260810-003</t>
  </si>
  <si>
    <t>L01-260810-0021</t>
  </si>
  <si>
    <t>L01-260810-0031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</si>
</sst>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hh:mm"/>
    <numFmt numFmtId="165" formatCode="yyyy\-mm\-dd"/>
    <numFmt numFmtId="166" formatCode="yyyy\-mm\-dd\ hh:mm:ss"/>
  </numFmts>
  <fonts count="7" x14ac:knownFonts="1">
    <font>
      <sz val="11"/>
      <color theme="1"/>
      <name val="Calibri"/>
      <family val="2"/>
      <scheme val="minor"/>
    </font>
    <font>
      <b/>
      <sz val="12"/>
      <color rgb="FF1F3864"/>
      <name val="Calibri"/>
    </font>
    <font>
      <b/>
      <sz val="11"/>
      <name val="Calibri"/>
    </font>
    <font>
      <i/>
      <sz val="9"/>
      <color rgb="FF808080"/>
      <name val="Calibri"/>
    </font>
    <font>
      <b/>
      <sz val="11"/>
      <color rgb="FFFFFFFF"/>
      <name val="Calibri"/>
    </font>
    <font>
      <b/>
      <sz val="11"/>
      <color rgb="FF3F3F3F"/>
      <name val="Calibri"/>
    </font>
    <font>
      <sz val="11"/>
      <color rgb="FF909090"/>
      <name val="Calibri"/>
    </font>
  </fonts>
  <fills count="5">
    <fill>
      <patternFill patternType="none"/>
    </fill>
    <fill>
      <patternFill patternType="gray125"/>
    </fill>
    <fill>
      <patternFill patternType="solid">
        <fgColor rgb="FFFFF2CC"/>
      </patternFill>
    </fill>
    <fill>
      <patternFill patternType="solid">
        <fgColor rgb="FF1F3864"/>
      </patternFill>
    </fill>
    <fill>
      <patternFill patternType="solid">
        <fgColor rgb="FFD9D9D9"/>
      </patternFill>
    </fill>
  </fills>
  <borders count="2">
    <border>
      <left/>
      <right/>
      <top/>
      <bottom/>
      <diagonal/>
    </border>
    <border>
      <left/>
      <right/>
      <top/>
      <bottom style="thin">
        <color rgb="FFBFBFBF"/>
      </bottom>
      <diagonal/>
    </border>
  </borders>
  <cellStyleXfs count="1">
    <xf numFmtId="0" fontId="0" fillId="0" borderId="0"/>
  </cellStyleXfs>
  <cellXfs count="14">
    <xf numFmtId="0" fontId="0" fillId="0" borderId="0" xfId="0"/>
    <xf numFmtId="0" fontId="1" fillId="0" borderId="0" xfId="0" applyFont="1"/>
    <xf numFmtId="0" fontId="2" fillId="0" borderId="0" xfId="0" applyFont="1"/>
    <xf numFmtId="0" fontId="0" fillId="0" borderId="0" xfId="0" applyAlignment="1">
      <alignment vertical="top" wrapText="1"/>
    </xf>
    <xf numFmtId="0" fontId="0" fillId="2" borderId="0" xfId="0" applyFill="1"/>
    <xf numFmtId="0" fontId="3" fillId="0" borderId="0" xfId="0" applyFont="1"/>
    <xf numFmtId="164" fontId="0" fillId="2" borderId="0" xfId="0" applyNumberFormat="1" applyFill="1"/>
    <xf numFmtId="0" fontId="4" fillId="3" borderId="1" xfId="0" applyFont="1" applyFill="1" applyBorder="1" applyAlignment="1">
      <alignment vertical="center" wrapText="1"/>
    </xf>
    <xf numFmtId="0" fontId="5" fillId="4" borderId="1" xfId="0" applyFont="1" applyFill="1" applyBorder="1" applyAlignment="1">
      <alignment vertical="center" wrapText="1"/>
    </xf>
    <xf numFmtId="0" fontId="6" fillId="0" borderId="0" xfId="0" applyFont="1"/>
    <xf numFmtId="165" fontId="0" fillId="0" borderId="0" xfId="0" applyNumberFormat="1"/>
    <xf numFmtId="164" fontId="0" fillId="0" borderId="0" xfId="0" applyNumberFormat="1"/>
    <xf numFmtId="166" fontId="0" fillId="0" borderId="0" xfId="0" applyNumberFormat="1"/>
    <xf numFmtId="14" fontId="0" fillId="0" borderId="0" xfId="0" applyNumberForma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2" Type="http://schemas.openxmlformats.org/officeDocument/2006/relationships/comments" Target="../comments9.xml"/><Relationship Id="rId1" Type="http://schemas.openxmlformats.org/officeDocument/2006/relationships/vmlDrawing" Target="../drawings/vmlDrawing9.vml"/></Relationships>
</file>

<file path=xl/worksheets/_rels/sheet11.xml.rels><?xml version="1.0" encoding="UTF-8" standalone="yes"?>
<Relationships xmlns="http://schemas.openxmlformats.org/package/2006/relationships"><Relationship Id="rId2" Type="http://schemas.openxmlformats.org/officeDocument/2006/relationships/comments" Target="../comments10.xml"/><Relationship Id="rId1" Type="http://schemas.openxmlformats.org/officeDocument/2006/relationships/vmlDrawing" Target="../drawings/vmlDrawing10.vml"/></Relationships>
</file>

<file path=xl/worksheets/_rels/sheet12.xml.rels><?xml version="1.0" encoding="UTF-8" standalone="yes"?>
<Relationships xmlns="http://schemas.openxmlformats.org/package/2006/relationships"><Relationship Id="rId2" Type="http://schemas.openxmlformats.org/officeDocument/2006/relationships/comments" Target="../comments11.xml"/><Relationship Id="rId1" Type="http://schemas.openxmlformats.org/officeDocument/2006/relationships/vmlDrawing" Target="../drawings/vmlDrawing11.vml"/></Relationships>
</file>

<file path=xl/worksheets/_rels/sheet13.xml.rels><?xml version="1.0" encoding="UTF-8" standalone="yes"?>
<Relationships xmlns="http://schemas.openxmlformats.org/package/2006/relationships"><Relationship Id="rId2" Type="http://schemas.openxmlformats.org/officeDocument/2006/relationships/comments" Target="../comments12.xml"/><Relationship Id="rId1" Type="http://schemas.openxmlformats.org/officeDocument/2006/relationships/vmlDrawing" Target="../drawings/vmlDrawing12.vml"/></Relationships>
</file>

<file path=xl/worksheets/_rels/sheet14.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1.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2.bin"/></Relationships>
</file>

<file path=xl/worksheets/_rels/sheet16.xml.rels><?xml version="1.0" encoding="UTF-8" standalone="yes"?>
<Relationships xmlns="http://schemas.openxmlformats.org/package/2006/relationships"><Relationship Id="rId2" Type="http://schemas.openxmlformats.org/officeDocument/2006/relationships/comments" Target="../comments15.xml"/><Relationship Id="rId1" Type="http://schemas.openxmlformats.org/officeDocument/2006/relationships/vmlDrawing" Target="../drawings/vmlDrawing15.vml"/></Relationships>
</file>

<file path=xl/worksheets/_rels/sheet17.xml.rels><?xml version="1.0" encoding="UTF-8" standalone="yes"?>
<Relationships xmlns="http://schemas.openxmlformats.org/package/2006/relationships"><Relationship Id="rId2" Type="http://schemas.openxmlformats.org/officeDocument/2006/relationships/comments" Target="../comments16.xml"/><Relationship Id="rId1" Type="http://schemas.openxmlformats.org/officeDocument/2006/relationships/vmlDrawing" Target="../drawings/vmlDrawing16.vml"/></Relationships>
</file>

<file path=xl/worksheets/_rels/sheet18.xml.rels><?xml version="1.0" encoding="UTF-8" standalone="yes"?>
<Relationships xmlns="http://schemas.openxmlformats.org/package/2006/relationships"><Relationship Id="rId2" Type="http://schemas.openxmlformats.org/officeDocument/2006/relationships/comments" Target="../comments17.xml"/><Relationship Id="rId1" Type="http://schemas.openxmlformats.org/officeDocument/2006/relationships/vmlDrawing" Target="../drawings/vmlDrawing17.vml"/></Relationships>
</file>

<file path=xl/worksheets/_rels/sheet19.xml.rels><?xml version="1.0" encoding="UTF-8" standalone="yes"?>
<Relationships xmlns="http://schemas.openxmlformats.org/package/2006/relationships"><Relationship Id="rId2" Type="http://schemas.openxmlformats.org/officeDocument/2006/relationships/comments" Target="../comments18.xml"/><Relationship Id="rId1" Type="http://schemas.openxmlformats.org/officeDocument/2006/relationships/vmlDrawing" Target="../drawings/vmlDrawing18.vml"/></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2" Type="http://schemas.openxmlformats.org/officeDocument/2006/relationships/comments" Target="../comments19.xml"/><Relationship Id="rId1" Type="http://schemas.openxmlformats.org/officeDocument/2006/relationships/vmlDrawing" Target="../drawings/vmlDrawing19.vml"/></Relationships>
</file>

<file path=xl/worksheets/_rels/sheet21.xml.rels><?xml version="1.0" encoding="UTF-8" standalone="yes"?>
<Relationships xmlns="http://schemas.openxmlformats.org/package/2006/relationships"><Relationship Id="rId2" Type="http://schemas.openxmlformats.org/officeDocument/2006/relationships/comments" Target="../comments20.xml"/><Relationship Id="rId1" Type="http://schemas.openxmlformats.org/officeDocument/2006/relationships/vmlDrawing" Target="../drawings/vmlDrawing20.vml"/></Relationships>
</file>

<file path=xl/worksheets/_rels/sheet22.xml.rels><?xml version="1.0" encoding="UTF-8" standalone="yes"?>
<Relationships xmlns="http://schemas.openxmlformats.org/package/2006/relationships"><Relationship Id="rId2" Type="http://schemas.openxmlformats.org/officeDocument/2006/relationships/comments" Target="../comments21.xml"/><Relationship Id="rId1" Type="http://schemas.openxmlformats.org/officeDocument/2006/relationships/vmlDrawing" Target="../drawings/vmlDrawing21.vml"/></Relationships>
</file>

<file path=xl/worksheets/_rels/sheet23.xml.rels><?xml version="1.0" encoding="UTF-8" standalone="yes"?>
<Relationships xmlns="http://schemas.openxmlformats.org/package/2006/relationships"><Relationship Id="rId2" Type="http://schemas.openxmlformats.org/officeDocument/2006/relationships/comments" Target="../comments22.xml"/><Relationship Id="rId1" Type="http://schemas.openxmlformats.org/officeDocument/2006/relationships/vmlDrawing" Target="../drawings/vmlDrawing22.vml"/></Relationships>
</file>

<file path=xl/worksheets/_rels/sheet24.xml.rels><?xml version="1.0" encoding="UTF-8" standalone="yes"?>
<Relationships xmlns="http://schemas.openxmlformats.org/package/2006/relationships"><Relationship Id="rId2" Type="http://schemas.openxmlformats.org/officeDocument/2006/relationships/comments" Target="../comments23.xml"/><Relationship Id="rId1" Type="http://schemas.openxmlformats.org/officeDocument/2006/relationships/vmlDrawing" Target="../drawings/vmlDrawing23.vml"/></Relationships>
</file>

<file path=xl/worksheets/_rels/sheet25.xml.rels><?xml version="1.0" encoding="UTF-8" standalone="yes"?>
<Relationships xmlns="http://schemas.openxmlformats.org/package/2006/relationships"><Relationship Id="rId2" Type="http://schemas.openxmlformats.org/officeDocument/2006/relationships/comments" Target="../comments24.xml"/><Relationship Id="rId1" Type="http://schemas.openxmlformats.org/officeDocument/2006/relationships/vmlDrawing" Target="../drawings/vmlDrawing24.vml"/></Relationships>
</file>

<file path=xl/worksheets/_rels/sheet26.xml.rels><?xml version="1.0" encoding="UTF-8" standalone="yes"?>
<Relationships xmlns="http://schemas.openxmlformats.org/package/2006/relationships"><Relationship Id="rId2" Type="http://schemas.openxmlformats.org/officeDocument/2006/relationships/comments" Target="../comments25.xml"/><Relationship Id="rId1" Type="http://schemas.openxmlformats.org/officeDocument/2006/relationships/vmlDrawing" Target="../drawings/vmlDrawing25.vml"/></Relationships>
</file>

<file path=xl/worksheets/_rels/sheet27.xml.rels><?xml version="1.0" encoding="UTF-8" standalone="yes"?>
<Relationships xmlns="http://schemas.openxmlformats.org/package/2006/relationships"><Relationship Id="rId2" Type="http://schemas.openxmlformats.org/officeDocument/2006/relationships/comments" Target="../comments26.xml"/><Relationship Id="rId1" Type="http://schemas.openxmlformats.org/officeDocument/2006/relationships/vmlDrawing" Target="../drawings/vmlDrawing26.vml"/></Relationships>
</file>

<file path=xl/worksheets/_rels/sheet28.xml.rels><?xml version="1.0" encoding="UTF-8" standalone="yes"?>
<Relationships xmlns="http://schemas.openxmlformats.org/package/2006/relationships"><Relationship Id="rId2" Type="http://schemas.openxmlformats.org/officeDocument/2006/relationships/comments" Target="../comments27.xml"/><Relationship Id="rId1" Type="http://schemas.openxmlformats.org/officeDocument/2006/relationships/vmlDrawing" Target="../drawings/vmlDrawing27.vml"/></Relationships>
</file>

<file path=xl/worksheets/_rels/sheet29.xml.rels><?xml version="1.0" encoding="UTF-8" standalone="yes"?>
<Relationships xmlns="http://schemas.openxmlformats.org/package/2006/relationships"><Relationship Id="rId2" Type="http://schemas.openxmlformats.org/officeDocument/2006/relationships/comments" Target="../comments28.xml"/><Relationship Id="rId1" Type="http://schemas.openxmlformats.org/officeDocument/2006/relationships/vmlDrawing" Target="../drawings/vmlDrawing28.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0.xml.rels><?xml version="1.0" encoding="UTF-8" standalone="yes"?>
<Relationships xmlns="http://schemas.openxmlformats.org/package/2006/relationships"><Relationship Id="rId2" Type="http://schemas.openxmlformats.org/officeDocument/2006/relationships/comments" Target="../comments29.xml"/><Relationship Id="rId1" Type="http://schemas.openxmlformats.org/officeDocument/2006/relationships/vmlDrawing" Target="../drawings/vmlDrawing29.vml"/></Relationships>
</file>

<file path=xl/worksheets/_rels/sheet31.xml.rels><?xml version="1.0" encoding="UTF-8" standalone="yes"?>
<Relationships xmlns="http://schemas.openxmlformats.org/package/2006/relationships"><Relationship Id="rId2" Type="http://schemas.openxmlformats.org/officeDocument/2006/relationships/comments" Target="../comments30.xml"/><Relationship Id="rId1" Type="http://schemas.openxmlformats.org/officeDocument/2006/relationships/vmlDrawing" Target="../drawings/vmlDrawing30.vml"/></Relationships>
</file>

<file path=xl/worksheets/_rels/sheet32.xml.rels><?xml version="1.0" encoding="UTF-8" standalone="yes"?>
<Relationships xmlns="http://schemas.openxmlformats.org/package/2006/relationships"><Relationship Id="rId2" Type="http://schemas.openxmlformats.org/officeDocument/2006/relationships/comments" Target="../comments31.xml"/><Relationship Id="rId1" Type="http://schemas.openxmlformats.org/officeDocument/2006/relationships/vmlDrawing" Target="../drawings/vmlDrawing31.vml"/></Relationships>
</file>

<file path=xl/worksheets/_rels/sheet33.xml.rels><?xml version="1.0" encoding="UTF-8" standalone="yes"?>
<Relationships xmlns="http://schemas.openxmlformats.org/package/2006/relationships"><Relationship Id="rId2" Type="http://schemas.openxmlformats.org/officeDocument/2006/relationships/comments" Target="../comments32.xml"/><Relationship Id="rId1" Type="http://schemas.openxmlformats.org/officeDocument/2006/relationships/vmlDrawing" Target="../drawings/vmlDrawing32.vml"/></Relationships>
</file>

<file path=xl/worksheets/_rels/sheet34.xml.rels><?xml version="1.0" encoding="UTF-8" standalone="yes"?>
<Relationships xmlns="http://schemas.openxmlformats.org/package/2006/relationships"><Relationship Id="rId2" Type="http://schemas.openxmlformats.org/officeDocument/2006/relationships/comments" Target="../comments33.xml"/><Relationship Id="rId1" Type="http://schemas.openxmlformats.org/officeDocument/2006/relationships/vmlDrawing" Target="../drawings/vmlDrawing33.vml"/></Relationships>
</file>

<file path=xl/worksheets/_rels/sheet35.xml.rels><?xml version="1.0" encoding="UTF-8" standalone="yes"?>
<Relationships xmlns="http://schemas.openxmlformats.org/package/2006/relationships"><Relationship Id="rId2" Type="http://schemas.openxmlformats.org/officeDocument/2006/relationships/comments" Target="../comments34.xml"/><Relationship Id="rId1" Type="http://schemas.openxmlformats.org/officeDocument/2006/relationships/vmlDrawing" Target="../drawings/vmlDrawing34.vml"/></Relationships>
</file>

<file path=xl/worksheets/_rels/sheet36.xml.rels><?xml version="1.0" encoding="UTF-8" standalone="yes"?>
<Relationships xmlns="http://schemas.openxmlformats.org/package/2006/relationships"><Relationship Id="rId2" Type="http://schemas.openxmlformats.org/officeDocument/2006/relationships/comments" Target="../comments35.xml"/><Relationship Id="rId1" Type="http://schemas.openxmlformats.org/officeDocument/2006/relationships/vmlDrawing" Target="../drawings/vmlDrawing35.vml"/></Relationships>
</file>

<file path=xl/worksheets/_rels/sheet37.xml.rels><?xml version="1.0" encoding="UTF-8" standalone="yes"?>
<Relationships xmlns="http://schemas.openxmlformats.org/package/2006/relationships"><Relationship Id="rId2" Type="http://schemas.openxmlformats.org/officeDocument/2006/relationships/comments" Target="../comments36.xml"/><Relationship Id="rId1" Type="http://schemas.openxmlformats.org/officeDocument/2006/relationships/vmlDrawing" Target="../drawings/vmlDrawing36.vml"/></Relationships>
</file>

<file path=xl/worksheets/_rels/sheet4.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5.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6.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7.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8.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_rels/sheet9.xml.rels><?xml version="1.0" encoding="UTF-8" standalone="yes"?>
<Relationships xmlns="http://schemas.openxmlformats.org/package/2006/relationships"><Relationship Id="rId2" Type="http://schemas.openxmlformats.org/officeDocument/2006/relationships/comments" Target="../comments8.xml"/><Relationship Id="rId1" Type="http://schemas.openxmlformats.org/officeDocument/2006/relationships/vmlDrawing" Target="../drawings/vmlDrawing8.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000000"/>
  </sheetPr>
  <dimension ref="A1:C24"/>
  <sheetViews>
    <sheetView workbookViewId="0">
      <selection activeCell="B24" sqref="B24"/>
    </sheetView>
  </sheetViews>
  <sheetFormatPr defaultRowHeight="15" x14ac:dyDescent="0.25"/>
  <cols>
    <col min="1" max="1" width="26" customWidth="1"/>
    <col min="2" max="2" width="108" customWidth="1"/>
    <col min="3" max="3" width="74" customWidth="1"/>
  </cols>
  <sheetData>
    <row r="1" spans="1:2" ht="15.75" x14ac:dyDescent="0.25">
      <c r="A1" s="1" t="s">
        <v>0</v>
      </c>
    </row>
    <row r="3" spans="1:2" x14ac:dyDescent="0.25">
      <c r="A3" s="2" t="s">
        <v>1</v>
      </c>
      <c r="B3" s="3" t="s">
        <v>2</v>
      </c>
    </row>
    <row r="4" spans="1:2" x14ac:dyDescent="0.25">
      <c r="A4" s="2" t="s">
        <v>3</v>
      </c>
      <c r="B4" s="3" t="s">
        <v>4</v>
      </c>
    </row>
    <row r="5" spans="1:2" x14ac:dyDescent="0.25">
      <c r="A5" s="2" t="s">
        <v>5</v>
      </c>
      <c r="B5" s="3" t="s">
        <v>6</v>
      </c>
    </row>
    <row r="6" spans="1:2" x14ac:dyDescent="0.25">
      <c r="A6" s="2" t="s">
        <v>7</v>
      </c>
      <c r="B6" s="3" t="s">
        <v>8</v>
      </c>
    </row>
    <row r="7" spans="1:2" x14ac:dyDescent="0.25">
      <c r="A7" s="2" t="s">
        <v>9</v>
      </c>
      <c r="B7" s="3" t="s">
        <v>10</v>
      </c>
    </row>
    <row r="8" spans="1:2" x14ac:dyDescent="0.25">
      <c r="A8" s="2" t="s">
        <v>11</v>
      </c>
      <c r="B8" s="3" t="s">
        <v>12</v>
      </c>
    </row>
    <row r="9" spans="1:2" ht="30" x14ac:dyDescent="0.25">
      <c r="A9" s="2" t="s">
        <v>13</v>
      </c>
      <c r="B9" s="3" t="s">
        <v>14</v>
      </c>
    </row>
    <row r="10" spans="1:2" ht="30" x14ac:dyDescent="0.25">
      <c r="A10" s="2" t="s">
        <v>15</v>
      </c>
      <c r="B10" s="3" t="s">
        <v>16</v>
      </c>
    </row>
    <row r="11" spans="1:2" ht="30" x14ac:dyDescent="0.25">
      <c r="A11" s="2" t="s">
        <v>17</v>
      </c>
      <c r="B11" s="3" t="s">
        <v>18</v>
      </c>
    </row>
    <row r="12" spans="1:2" ht="30" x14ac:dyDescent="0.25">
      <c r="A12" s="2" t="s">
        <v>19</v>
      </c>
      <c r="B12" s="3" t="s">
        <v>20</v>
      </c>
    </row>
    <row r="13" spans="1:2" x14ac:dyDescent="0.25">
      <c r="A13" s="2" t="s">
        <v>21</v>
      </c>
      <c r="B13" s="3" t="s">
        <v>22</v>
      </c>
    </row>
    <row r="14" spans="1:2" ht="30" x14ac:dyDescent="0.25">
      <c r="A14" s="2" t="s">
        <v>23</v>
      </c>
      <c r="B14" s="3" t="s">
        <v>24</v>
      </c>
    </row>
    <row r="15" spans="1:2" ht="30" x14ac:dyDescent="0.25">
      <c r="A15" s="2" t="s">
        <v>25</v>
      </c>
      <c r="B15" s="3" t="s">
        <v>26</v>
      </c>
    </row>
    <row r="16" spans="1:2" x14ac:dyDescent="0.25">
      <c r="A16" s="2" t="s">
        <v>27</v>
      </c>
      <c r="B16" s="3" t="s">
        <v>28</v>
      </c>
    </row>
    <row r="17" spans="1:3" x14ac:dyDescent="0.25">
      <c r="A17" s="2" t="s">
        <v>29</v>
      </c>
      <c r="B17" s="3" t="s">
        <v>30</v>
      </c>
    </row>
    <row r="18" spans="1:3" x14ac:dyDescent="0.25">
      <c r="A18" s="2" t="s">
        <v>31</v>
      </c>
      <c r="B18" s="3" t="s">
        <v>32</v>
      </c>
    </row>
    <row r="20" spans="1:3" ht="15.75" x14ac:dyDescent="0.25">
      <c r="A20" s="1" t="s">
        <v>33</v>
      </c>
    </row>
    <row r="21" spans="1:3" x14ac:dyDescent="0.25">
      <c r="A21" s="2" t="s">
        <v>34</v>
      </c>
      <c r="B21" s="4" t="s">
        <v>35</v>
      </c>
      <c r="C21" s="5" t="s">
        <v>36</v>
      </c>
    </row>
    <row r="22" spans="1:3" x14ac:dyDescent="0.25">
      <c r="A22" s="2" t="s">
        <v>37</v>
      </c>
      <c r="B22" s="4" t="s">
        <v>38</v>
      </c>
      <c r="C22" s="5" t="s">
        <v>39</v>
      </c>
    </row>
    <row r="23" spans="1:3" x14ac:dyDescent="0.25">
      <c r="A23" s="2" t="s">
        <v>40</v>
      </c>
      <c r="B23" s="6">
        <v>46235</v>
      </c>
      <c r="C23" s="5" t="s">
        <v>41</v>
      </c>
    </row>
    <row r="24" spans="1:3" x14ac:dyDescent="0.25">
      <c r="A24" s="2" t="s">
        <v>42</v>
      </c>
      <c r="B24" s="6">
        <v>46266</v>
      </c>
      <c r="C24" s="5" t="s">
        <v>43</v>
      </c>
    </row>
  </sheetData>
  <pageMargins left="0.75" right="0.75" top="1" bottom="1" header="0.5" footer="0.5"/>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rgb="FF1F3864"/>
  </sheetPr>
  <dimension ref="A1:E4"/>
  <sheetViews>
    <sheetView workbookViewId="0">
      <pane ySplit="1" topLeftCell="A2" activePane="bottomLeft" state="frozen"/>
      <selection pane="bottomLeft" sqref="A1:XFD2"/>
    </sheetView>
  </sheetViews>
  <sheetFormatPr defaultRowHeight="15" x14ac:dyDescent="0.25"/>
  <cols>
    <col min="1" max="1" width="11" customWidth="1"/>
    <col min="2" max="2" width="32" customWidth="1"/>
    <col min="3" max="4" width="14" customWidth="1"/>
    <col min="5" max="5" width="11" customWidth="1"/>
  </cols>
  <sheetData>
    <row r="1" spans="1:5" x14ac:dyDescent="0.25">
      <c r="A1" s="7" t="s">
        <v>44</v>
      </c>
      <c r="B1" s="7" t="s">
        <v>45</v>
      </c>
      <c r="C1" s="8" t="s">
        <v>179</v>
      </c>
      <c r="D1" s="8" t="s">
        <v>118</v>
      </c>
      <c r="E1" s="8" t="s">
        <v>46</v>
      </c>
    </row>
    <row r="2" spans="1:5" x14ac:dyDescent="0.25">
      <c r="A2" t="s">
        <v>180</v>
      </c>
      <c r="B2" t="s">
        <v>181</v>
      </c>
      <c r="C2" t="s">
        <v>182</v>
      </c>
      <c r="D2" t="s">
        <v>183</v>
      </c>
    </row>
    <row r="3" spans="1:5" x14ac:dyDescent="0.25">
      <c r="A3" t="s">
        <v>184</v>
      </c>
      <c r="B3" t="s">
        <v>185</v>
      </c>
      <c r="C3" t="s">
        <v>186</v>
      </c>
      <c r="D3" t="s">
        <v>187</v>
      </c>
    </row>
    <row r="4" spans="1:5" x14ac:dyDescent="0.25">
      <c r="A4" t="s">
        <v>188</v>
      </c>
      <c r="B4" t="s">
        <v>189</v>
      </c>
      <c r="C4" t="s">
        <v>190</v>
      </c>
      <c r="D4" t="s">
        <v>144</v>
      </c>
    </row>
  </sheetData>
  <pageMargins left="0.75" right="0.75" top="1" bottom="1" header="0.5" footer="0.5"/>
  <legacy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rgb="FF1F3864"/>
  </sheetPr>
  <dimension ref="A1:E4"/>
  <sheetViews>
    <sheetView workbookViewId="0">
      <pane ySplit="1" topLeftCell="A2" activePane="bottomLeft" state="frozen"/>
      <selection pane="bottomLeft" sqref="A1:XFD2"/>
    </sheetView>
  </sheetViews>
  <sheetFormatPr defaultRowHeight="15" x14ac:dyDescent="0.25"/>
  <cols>
    <col min="1" max="1" width="11" customWidth="1"/>
    <col min="2" max="2" width="32" customWidth="1"/>
    <col min="3" max="3" width="16" customWidth="1"/>
    <col min="4" max="4" width="15" customWidth="1"/>
    <col min="5" max="5" width="11" customWidth="1"/>
  </cols>
  <sheetData>
    <row r="1" spans="1:5" x14ac:dyDescent="0.25">
      <c r="A1" s="7" t="s">
        <v>44</v>
      </c>
      <c r="B1" s="7" t="s">
        <v>45</v>
      </c>
      <c r="C1" s="8" t="s">
        <v>179</v>
      </c>
      <c r="D1" s="8" t="s">
        <v>118</v>
      </c>
      <c r="E1" s="8" t="s">
        <v>46</v>
      </c>
    </row>
    <row r="2" spans="1:5" x14ac:dyDescent="0.25">
      <c r="A2" t="s">
        <v>191</v>
      </c>
      <c r="B2" t="s">
        <v>192</v>
      </c>
      <c r="C2" t="s">
        <v>193</v>
      </c>
      <c r="D2" t="s">
        <v>194</v>
      </c>
    </row>
    <row r="3" spans="1:5" x14ac:dyDescent="0.25">
      <c r="A3" t="s">
        <v>195</v>
      </c>
      <c r="B3" t="s">
        <v>196</v>
      </c>
      <c r="C3" t="s">
        <v>197</v>
      </c>
      <c r="D3" t="s">
        <v>198</v>
      </c>
    </row>
    <row r="4" spans="1:5" x14ac:dyDescent="0.25">
      <c r="A4" t="s">
        <v>199</v>
      </c>
      <c r="B4" t="s">
        <v>200</v>
      </c>
      <c r="C4" t="s">
        <v>201</v>
      </c>
      <c r="D4" t="s">
        <v>202</v>
      </c>
    </row>
  </sheetData>
  <pageMargins left="0.75" right="0.75" top="1" bottom="1" header="0.5" footer="0.5"/>
  <legacy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rgb="FF1F3864"/>
  </sheetPr>
  <dimension ref="A1:C4"/>
  <sheetViews>
    <sheetView workbookViewId="0">
      <pane ySplit="1" topLeftCell="A2" activePane="bottomLeft" state="frozen"/>
      <selection pane="bottomLeft" sqref="A1:XFD2"/>
    </sheetView>
  </sheetViews>
  <sheetFormatPr defaultRowHeight="15" x14ac:dyDescent="0.25"/>
  <cols>
    <col min="1" max="1" width="11" customWidth="1"/>
    <col min="2" max="2" width="18" customWidth="1"/>
    <col min="3" max="3" width="11" customWidth="1"/>
  </cols>
  <sheetData>
    <row r="1" spans="1:3" x14ac:dyDescent="0.25">
      <c r="A1" s="7" t="s">
        <v>44</v>
      </c>
      <c r="B1" s="7" t="s">
        <v>45</v>
      </c>
      <c r="C1" s="8" t="s">
        <v>46</v>
      </c>
    </row>
    <row r="2" spans="1:3" x14ac:dyDescent="0.25">
      <c r="A2" t="s">
        <v>203</v>
      </c>
      <c r="B2" t="s">
        <v>204</v>
      </c>
    </row>
    <row r="3" spans="1:3" x14ac:dyDescent="0.25">
      <c r="A3" t="s">
        <v>205</v>
      </c>
      <c r="B3" t="s">
        <v>206</v>
      </c>
    </row>
    <row r="4" spans="1:3" x14ac:dyDescent="0.25">
      <c r="A4" t="s">
        <v>207</v>
      </c>
      <c r="B4" t="s">
        <v>208</v>
      </c>
    </row>
  </sheetData>
  <pageMargins left="0.75" right="0.75" top="1" bottom="1" header="0.5" footer="0.5"/>
  <legacy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1F3864"/>
  </sheetPr>
  <dimension ref="A1:C5"/>
  <sheetViews>
    <sheetView workbookViewId="0">
      <pane ySplit="1" topLeftCell="A2" activePane="bottomLeft" state="frozen"/>
      <selection pane="bottomLeft" sqref="A1:XFD2"/>
    </sheetView>
  </sheetViews>
  <sheetFormatPr defaultRowHeight="15" x14ac:dyDescent="0.25"/>
  <cols>
    <col min="1" max="1" width="13" customWidth="1"/>
    <col min="2" max="2" width="19" customWidth="1"/>
    <col min="3" max="3" width="11" customWidth="1"/>
  </cols>
  <sheetData>
    <row r="1" spans="1:3" x14ac:dyDescent="0.25">
      <c r="A1" s="7" t="s">
        <v>44</v>
      </c>
      <c r="B1" s="7" t="s">
        <v>45</v>
      </c>
      <c r="C1" s="8" t="s">
        <v>46</v>
      </c>
    </row>
    <row r="2" spans="1:3" x14ac:dyDescent="0.25">
      <c r="A2" t="s">
        <v>209</v>
      </c>
      <c r="B2" t="s">
        <v>210</v>
      </c>
    </row>
    <row r="3" spans="1:3" x14ac:dyDescent="0.25">
      <c r="A3" t="s">
        <v>211</v>
      </c>
      <c r="B3" t="s">
        <v>212</v>
      </c>
    </row>
    <row r="4" spans="1:3" x14ac:dyDescent="0.25">
      <c r="A4" t="s">
        <v>213</v>
      </c>
      <c r="B4" t="s">
        <v>214</v>
      </c>
    </row>
    <row r="5" spans="1:3" x14ac:dyDescent="0.25">
      <c r="A5" t="s">
        <v>215</v>
      </c>
      <c r="B5" t="s">
        <v>216</v>
      </c>
    </row>
  </sheetData>
  <pageMargins left="0.75" right="0.75" top="1" bottom="1" header="0.5" footer="0.5"/>
  <legacy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tabColor rgb="FF1F3864"/>
  </sheetPr>
  <dimension ref="A1:I38"/>
  <sheetViews>
    <sheetView workbookViewId="0">
      <pane ySplit="1" topLeftCell="A2" activePane="bottomLeft" state="frozen"/>
      <selection pane="bottomLeft" activeCell="B39" sqref="B39"/>
    </sheetView>
  </sheetViews>
  <sheetFormatPr defaultRowHeight="15" x14ac:dyDescent="0.25"/>
  <cols>
    <col min="1" max="1" width="29" customWidth="1"/>
    <col min="2" max="2" width="32" customWidth="1"/>
    <col min="3" max="3" width="11" customWidth="1"/>
    <col min="4" max="4" width="17" customWidth="1"/>
    <col min="5" max="6" width="20" customWidth="1"/>
    <col min="7" max="8" width="16" customWidth="1"/>
    <col min="9" max="9" width="11" customWidth="1"/>
  </cols>
  <sheetData>
    <row r="1" spans="1:9" x14ac:dyDescent="0.25">
      <c r="A1" s="7" t="s">
        <v>44</v>
      </c>
      <c r="B1" s="7" t="s">
        <v>45</v>
      </c>
      <c r="C1" s="8" t="s">
        <v>101</v>
      </c>
      <c r="D1" s="7" t="s">
        <v>217</v>
      </c>
      <c r="E1" s="8" t="s">
        <v>553</v>
      </c>
      <c r="F1" s="7" t="s">
        <v>218</v>
      </c>
      <c r="G1" s="8" t="s">
        <v>219</v>
      </c>
      <c r="H1" s="8" t="s">
        <v>220</v>
      </c>
      <c r="I1" s="8" t="s">
        <v>46</v>
      </c>
    </row>
    <row r="2" spans="1:9" x14ac:dyDescent="0.25">
      <c r="A2" s="9" t="s">
        <v>221</v>
      </c>
      <c r="B2" s="9" t="s">
        <v>222</v>
      </c>
      <c r="C2" s="9" t="s">
        <v>223</v>
      </c>
      <c r="D2" s="9" t="s">
        <v>224</v>
      </c>
      <c r="E2" s="9">
        <v>5</v>
      </c>
      <c r="F2" s="9" t="s">
        <v>225</v>
      </c>
      <c r="G2" s="9">
        <v>-40</v>
      </c>
      <c r="H2" s="9">
        <v>60</v>
      </c>
    </row>
    <row r="3" spans="1:9" x14ac:dyDescent="0.25">
      <c r="A3" s="9" t="s">
        <v>226</v>
      </c>
      <c r="B3" s="9" t="s">
        <v>227</v>
      </c>
      <c r="C3" s="9" t="s">
        <v>228</v>
      </c>
      <c r="D3" s="9" t="s">
        <v>224</v>
      </c>
      <c r="E3" s="9">
        <v>5</v>
      </c>
      <c r="F3" s="9" t="s">
        <v>229</v>
      </c>
      <c r="G3" s="9">
        <v>0</v>
      </c>
      <c r="H3" s="9">
        <v>100</v>
      </c>
    </row>
    <row r="4" spans="1:9" x14ac:dyDescent="0.25">
      <c r="A4" s="9" t="s">
        <v>230</v>
      </c>
      <c r="B4" s="9" t="s">
        <v>231</v>
      </c>
      <c r="C4" s="9" t="s">
        <v>231</v>
      </c>
      <c r="D4" s="9" t="s">
        <v>224</v>
      </c>
      <c r="E4" s="9">
        <v>5</v>
      </c>
      <c r="F4" s="9" t="s">
        <v>232</v>
      </c>
      <c r="G4" s="9">
        <v>0</v>
      </c>
      <c r="H4" s="9">
        <v>14</v>
      </c>
    </row>
    <row r="5" spans="1:9" x14ac:dyDescent="0.25">
      <c r="A5" s="9" t="s">
        <v>233</v>
      </c>
      <c r="B5" s="9" t="s">
        <v>234</v>
      </c>
      <c r="C5" s="9" t="s">
        <v>235</v>
      </c>
      <c r="D5" s="9" t="s">
        <v>224</v>
      </c>
      <c r="E5" s="9">
        <v>1</v>
      </c>
      <c r="F5" s="9" t="s">
        <v>233</v>
      </c>
      <c r="G5" s="9"/>
      <c r="H5" s="9"/>
    </row>
    <row r="6" spans="1:9" x14ac:dyDescent="0.25">
      <c r="A6" s="9" t="s">
        <v>236</v>
      </c>
      <c r="B6" s="9" t="s">
        <v>237</v>
      </c>
      <c r="C6" s="9" t="s">
        <v>238</v>
      </c>
      <c r="D6" s="9" t="s">
        <v>224</v>
      </c>
      <c r="E6" s="9">
        <v>1</v>
      </c>
      <c r="F6" s="9" t="s">
        <v>239</v>
      </c>
      <c r="G6" s="9"/>
      <c r="H6" s="9"/>
    </row>
    <row r="7" spans="1:9" x14ac:dyDescent="0.25">
      <c r="A7" s="9" t="s">
        <v>240</v>
      </c>
      <c r="B7" s="9" t="s">
        <v>241</v>
      </c>
      <c r="C7" s="9" t="s">
        <v>242</v>
      </c>
      <c r="D7" s="9" t="s">
        <v>224</v>
      </c>
      <c r="E7" s="9">
        <v>1</v>
      </c>
      <c r="F7" s="9" t="s">
        <v>239</v>
      </c>
      <c r="G7" s="9"/>
      <c r="H7" s="9"/>
    </row>
    <row r="8" spans="1:9" x14ac:dyDescent="0.25">
      <c r="A8" s="9" t="s">
        <v>243</v>
      </c>
      <c r="B8" s="9" t="s">
        <v>244</v>
      </c>
      <c r="C8" s="9" t="s">
        <v>245</v>
      </c>
      <c r="D8" s="9" t="s">
        <v>224</v>
      </c>
      <c r="E8" s="9">
        <v>5</v>
      </c>
      <c r="F8" s="9" t="s">
        <v>233</v>
      </c>
      <c r="G8" s="9"/>
      <c r="H8" s="9"/>
    </row>
    <row r="9" spans="1:9" x14ac:dyDescent="0.25">
      <c r="A9" s="9" t="s">
        <v>246</v>
      </c>
      <c r="B9" s="9" t="s">
        <v>247</v>
      </c>
      <c r="C9" s="9" t="s">
        <v>248</v>
      </c>
      <c r="D9" s="9" t="s">
        <v>224</v>
      </c>
      <c r="E9" s="9">
        <v>5</v>
      </c>
      <c r="F9" s="9" t="s">
        <v>239</v>
      </c>
      <c r="G9" s="9"/>
      <c r="H9" s="9"/>
    </row>
    <row r="10" spans="1:9" x14ac:dyDescent="0.25">
      <c r="A10" s="9" t="s">
        <v>249</v>
      </c>
      <c r="B10" s="9" t="s">
        <v>250</v>
      </c>
      <c r="C10" s="9" t="s">
        <v>251</v>
      </c>
      <c r="D10" s="9" t="s">
        <v>224</v>
      </c>
      <c r="E10" s="9">
        <v>5</v>
      </c>
      <c r="F10" s="9" t="s">
        <v>232</v>
      </c>
      <c r="G10" s="9"/>
      <c r="H10" s="9"/>
    </row>
    <row r="11" spans="1:9" x14ac:dyDescent="0.25">
      <c r="A11" s="9" t="s">
        <v>252</v>
      </c>
      <c r="B11" s="9" t="s">
        <v>253</v>
      </c>
      <c r="C11" s="9" t="s">
        <v>254</v>
      </c>
      <c r="D11" s="9" t="s">
        <v>224</v>
      </c>
      <c r="E11" s="9">
        <v>5</v>
      </c>
      <c r="F11" s="9" t="s">
        <v>232</v>
      </c>
      <c r="G11" s="9"/>
      <c r="H11" s="9"/>
    </row>
    <row r="12" spans="1:9" x14ac:dyDescent="0.25">
      <c r="A12" s="9" t="s">
        <v>255</v>
      </c>
      <c r="B12" s="9" t="s">
        <v>256</v>
      </c>
      <c r="C12" s="9" t="s">
        <v>257</v>
      </c>
      <c r="D12" s="9" t="s">
        <v>224</v>
      </c>
      <c r="E12" s="9">
        <v>5</v>
      </c>
      <c r="F12" s="9" t="s">
        <v>233</v>
      </c>
      <c r="G12" s="9"/>
      <c r="H12" s="9"/>
    </row>
    <row r="13" spans="1:9" x14ac:dyDescent="0.25">
      <c r="A13" s="9" t="s">
        <v>258</v>
      </c>
      <c r="B13" s="9" t="s">
        <v>259</v>
      </c>
      <c r="C13" s="9" t="s">
        <v>254</v>
      </c>
      <c r="D13" s="9" t="s">
        <v>224</v>
      </c>
      <c r="E13" s="9"/>
      <c r="F13" s="9" t="s">
        <v>232</v>
      </c>
      <c r="G13" s="9">
        <v>0</v>
      </c>
      <c r="H13" s="9">
        <v>100</v>
      </c>
    </row>
    <row r="14" spans="1:9" x14ac:dyDescent="0.25">
      <c r="A14" s="9" t="s">
        <v>260</v>
      </c>
      <c r="B14" s="9" t="s">
        <v>261</v>
      </c>
      <c r="C14" s="9" t="s">
        <v>254</v>
      </c>
      <c r="D14" s="9" t="s">
        <v>224</v>
      </c>
      <c r="E14" s="9"/>
      <c r="F14" s="9" t="s">
        <v>232</v>
      </c>
      <c r="G14" s="9">
        <v>0</v>
      </c>
      <c r="H14" s="9">
        <v>100</v>
      </c>
    </row>
    <row r="15" spans="1:9" x14ac:dyDescent="0.25">
      <c r="A15" s="9" t="s">
        <v>262</v>
      </c>
      <c r="B15" s="9" t="s">
        <v>263</v>
      </c>
      <c r="C15" s="9" t="s">
        <v>254</v>
      </c>
      <c r="D15" s="9" t="s">
        <v>224</v>
      </c>
      <c r="E15" s="9"/>
      <c r="F15" s="9" t="s">
        <v>232</v>
      </c>
      <c r="G15" s="9">
        <v>0</v>
      </c>
      <c r="H15" s="9">
        <v>100</v>
      </c>
    </row>
    <row r="16" spans="1:9" x14ac:dyDescent="0.25">
      <c r="A16" s="9" t="s">
        <v>264</v>
      </c>
      <c r="B16" s="9" t="s">
        <v>265</v>
      </c>
      <c r="C16" s="9" t="s">
        <v>266</v>
      </c>
      <c r="D16" s="9" t="s">
        <v>224</v>
      </c>
      <c r="E16" s="9"/>
      <c r="F16" s="9" t="s">
        <v>232</v>
      </c>
      <c r="G16" s="9">
        <v>0</v>
      </c>
      <c r="H16" s="9">
        <v>90</v>
      </c>
    </row>
    <row r="17" spans="1:8" x14ac:dyDescent="0.25">
      <c r="A17" s="9" t="s">
        <v>267</v>
      </c>
      <c r="B17" s="9" t="s">
        <v>268</v>
      </c>
      <c r="C17" s="9" t="s">
        <v>223</v>
      </c>
      <c r="D17" s="9" t="s">
        <v>224</v>
      </c>
      <c r="E17" s="9">
        <v>1</v>
      </c>
      <c r="F17" s="9" t="s">
        <v>225</v>
      </c>
      <c r="G17" s="9">
        <v>-40</v>
      </c>
      <c r="H17" s="9">
        <v>200</v>
      </c>
    </row>
    <row r="18" spans="1:8" x14ac:dyDescent="0.25">
      <c r="A18" s="9" t="s">
        <v>66</v>
      </c>
      <c r="B18" s="9" t="s">
        <v>269</v>
      </c>
      <c r="C18" s="9" t="s">
        <v>223</v>
      </c>
      <c r="D18" s="9" t="s">
        <v>224</v>
      </c>
      <c r="E18" s="9">
        <v>1</v>
      </c>
      <c r="F18" s="9" t="s">
        <v>225</v>
      </c>
      <c r="G18" s="9">
        <v>-40</v>
      </c>
      <c r="H18" s="9">
        <v>200</v>
      </c>
    </row>
    <row r="19" spans="1:8" x14ac:dyDescent="0.25">
      <c r="A19" s="9" t="s">
        <v>69</v>
      </c>
      <c r="B19" s="9" t="s">
        <v>270</v>
      </c>
      <c r="C19" s="9" t="s">
        <v>223</v>
      </c>
      <c r="D19" s="9" t="s">
        <v>224</v>
      </c>
      <c r="E19" s="9">
        <v>1</v>
      </c>
      <c r="F19" s="9" t="s">
        <v>225</v>
      </c>
      <c r="G19" s="9">
        <v>-40</v>
      </c>
      <c r="H19" s="9">
        <v>200</v>
      </c>
    </row>
    <row r="20" spans="1:8" x14ac:dyDescent="0.25">
      <c r="A20" s="9" t="s">
        <v>74</v>
      </c>
      <c r="B20" s="9" t="s">
        <v>271</v>
      </c>
      <c r="C20" s="9" t="s">
        <v>223</v>
      </c>
      <c r="D20" s="9" t="s">
        <v>224</v>
      </c>
      <c r="E20" s="9">
        <v>1</v>
      </c>
      <c r="F20" s="9" t="s">
        <v>225</v>
      </c>
      <c r="G20" s="9">
        <v>-40</v>
      </c>
      <c r="H20" s="9">
        <v>200</v>
      </c>
    </row>
    <row r="21" spans="1:8" x14ac:dyDescent="0.25">
      <c r="A21" s="9" t="s">
        <v>272</v>
      </c>
      <c r="B21" s="9" t="s">
        <v>273</v>
      </c>
      <c r="C21" s="9" t="s">
        <v>274</v>
      </c>
      <c r="D21" s="9" t="s">
        <v>224</v>
      </c>
      <c r="E21" s="9">
        <v>1</v>
      </c>
      <c r="F21" s="9" t="s">
        <v>275</v>
      </c>
      <c r="G21" s="9">
        <v>0</v>
      </c>
      <c r="H21" s="9">
        <v>600</v>
      </c>
    </row>
    <row r="22" spans="1:8" x14ac:dyDescent="0.25">
      <c r="A22" s="9" t="s">
        <v>276</v>
      </c>
      <c r="B22" s="9" t="s">
        <v>277</v>
      </c>
      <c r="C22" s="9" t="s">
        <v>278</v>
      </c>
      <c r="D22" s="9" t="s">
        <v>224</v>
      </c>
      <c r="E22" s="9">
        <v>1</v>
      </c>
      <c r="F22" s="9" t="s">
        <v>279</v>
      </c>
      <c r="G22" s="9">
        <v>0</v>
      </c>
      <c r="H22" s="9"/>
    </row>
    <row r="23" spans="1:8" x14ac:dyDescent="0.25">
      <c r="A23" s="9" t="s">
        <v>79</v>
      </c>
      <c r="B23" s="9" t="s">
        <v>280</v>
      </c>
      <c r="C23" s="9" t="s">
        <v>138</v>
      </c>
      <c r="D23" s="9" t="s">
        <v>224</v>
      </c>
      <c r="E23" s="9"/>
      <c r="F23" s="9" t="s">
        <v>281</v>
      </c>
      <c r="G23" s="9">
        <v>0</v>
      </c>
      <c r="H23" s="9"/>
    </row>
    <row r="24" spans="1:8" x14ac:dyDescent="0.25">
      <c r="A24" s="9" t="s">
        <v>282</v>
      </c>
      <c r="B24" s="9" t="s">
        <v>283</v>
      </c>
      <c r="C24" s="9" t="s">
        <v>138</v>
      </c>
      <c r="D24" s="9" t="s">
        <v>224</v>
      </c>
      <c r="E24" s="9"/>
      <c r="F24" s="9" t="s">
        <v>284</v>
      </c>
      <c r="G24" s="9">
        <v>0</v>
      </c>
      <c r="H24" s="9"/>
    </row>
    <row r="25" spans="1:8" x14ac:dyDescent="0.25">
      <c r="A25" s="9" t="s">
        <v>285</v>
      </c>
      <c r="B25" s="9" t="s">
        <v>286</v>
      </c>
      <c r="C25" s="9" t="s">
        <v>278</v>
      </c>
      <c r="D25" s="9" t="s">
        <v>224</v>
      </c>
      <c r="E25" s="9"/>
      <c r="F25" s="9" t="s">
        <v>284</v>
      </c>
      <c r="G25" s="9">
        <v>0</v>
      </c>
      <c r="H25" s="9"/>
    </row>
    <row r="26" spans="1:8" x14ac:dyDescent="0.25">
      <c r="A26" s="9" t="s">
        <v>287</v>
      </c>
      <c r="B26" s="9" t="s">
        <v>288</v>
      </c>
      <c r="C26" s="9" t="s">
        <v>278</v>
      </c>
      <c r="D26" s="9" t="s">
        <v>224</v>
      </c>
      <c r="E26" s="9"/>
      <c r="F26" s="9" t="s">
        <v>279</v>
      </c>
      <c r="G26" s="9">
        <v>0</v>
      </c>
      <c r="H26" s="9"/>
    </row>
    <row r="27" spans="1:8" x14ac:dyDescent="0.25">
      <c r="A27" s="9" t="s">
        <v>289</v>
      </c>
      <c r="B27" s="9" t="s">
        <v>290</v>
      </c>
      <c r="C27" s="9" t="s">
        <v>291</v>
      </c>
      <c r="D27" s="9" t="s">
        <v>224</v>
      </c>
      <c r="E27" s="9"/>
      <c r="F27" s="9" t="s">
        <v>279</v>
      </c>
      <c r="G27" s="9">
        <v>0</v>
      </c>
      <c r="H27" s="9"/>
    </row>
    <row r="28" spans="1:8" x14ac:dyDescent="0.25">
      <c r="A28" s="9" t="s">
        <v>292</v>
      </c>
      <c r="B28" s="9" t="s">
        <v>293</v>
      </c>
      <c r="C28" s="9" t="s">
        <v>138</v>
      </c>
      <c r="D28" s="9" t="s">
        <v>224</v>
      </c>
      <c r="E28" s="9"/>
      <c r="F28" s="9" t="s">
        <v>281</v>
      </c>
      <c r="G28" s="9">
        <v>0</v>
      </c>
      <c r="H28" s="9"/>
    </row>
    <row r="29" spans="1:8" x14ac:dyDescent="0.25">
      <c r="A29" s="9" t="s">
        <v>294</v>
      </c>
      <c r="B29" s="9" t="s">
        <v>295</v>
      </c>
      <c r="C29" s="9" t="s">
        <v>296</v>
      </c>
      <c r="D29" s="9" t="s">
        <v>224</v>
      </c>
      <c r="E29" s="9"/>
      <c r="F29" s="9" t="s">
        <v>275</v>
      </c>
      <c r="G29" s="9">
        <v>0</v>
      </c>
      <c r="H29" s="9">
        <v>1095</v>
      </c>
    </row>
    <row r="30" spans="1:8" x14ac:dyDescent="0.25">
      <c r="A30" s="9" t="s">
        <v>297</v>
      </c>
      <c r="B30" s="9" t="s">
        <v>298</v>
      </c>
      <c r="C30" s="9" t="s">
        <v>223</v>
      </c>
      <c r="D30" s="9" t="s">
        <v>224</v>
      </c>
      <c r="E30" s="9"/>
      <c r="F30" s="9" t="s">
        <v>284</v>
      </c>
      <c r="G30" s="9"/>
      <c r="H30" s="9"/>
    </row>
    <row r="31" spans="1:8" x14ac:dyDescent="0.25">
      <c r="A31" s="9" t="s">
        <v>299</v>
      </c>
      <c r="B31" s="9" t="s">
        <v>300</v>
      </c>
      <c r="C31" s="9" t="s">
        <v>223</v>
      </c>
      <c r="D31" s="9" t="s">
        <v>224</v>
      </c>
      <c r="E31" s="9"/>
      <c r="F31" s="9" t="s">
        <v>284</v>
      </c>
      <c r="G31" s="9"/>
      <c r="H31" s="9"/>
    </row>
    <row r="32" spans="1:8" x14ac:dyDescent="0.25">
      <c r="A32" s="9" t="s">
        <v>301</v>
      </c>
      <c r="B32" s="9" t="s">
        <v>302</v>
      </c>
      <c r="C32" s="9" t="s">
        <v>254</v>
      </c>
      <c r="D32" s="9" t="s">
        <v>224</v>
      </c>
      <c r="E32" s="9"/>
      <c r="F32" s="9" t="s">
        <v>284</v>
      </c>
      <c r="G32" s="9">
        <v>0</v>
      </c>
      <c r="H32" s="9">
        <v>100</v>
      </c>
    </row>
    <row r="33" spans="1:8" x14ac:dyDescent="0.25">
      <c r="A33" t="s">
        <v>90</v>
      </c>
      <c r="B33" t="s">
        <v>303</v>
      </c>
      <c r="C33" t="s">
        <v>223</v>
      </c>
      <c r="D33" t="s">
        <v>224</v>
      </c>
      <c r="E33">
        <v>5</v>
      </c>
      <c r="F33" t="s">
        <v>225</v>
      </c>
      <c r="G33">
        <v>-40</v>
      </c>
      <c r="H33">
        <v>60</v>
      </c>
    </row>
    <row r="34" spans="1:8" x14ac:dyDescent="0.25">
      <c r="A34" t="s">
        <v>93</v>
      </c>
      <c r="B34" t="s">
        <v>304</v>
      </c>
      <c r="D34" t="s">
        <v>305</v>
      </c>
      <c r="F34" t="s">
        <v>306</v>
      </c>
    </row>
    <row r="35" spans="1:8" x14ac:dyDescent="0.25">
      <c r="A35" t="s">
        <v>307</v>
      </c>
      <c r="B35" t="s">
        <v>308</v>
      </c>
      <c r="D35" t="s">
        <v>305</v>
      </c>
      <c r="F35" t="s">
        <v>306</v>
      </c>
    </row>
    <row r="36" spans="1:8" x14ac:dyDescent="0.25">
      <c r="A36" t="s">
        <v>309</v>
      </c>
      <c r="B36" t="s">
        <v>310</v>
      </c>
      <c r="D36" t="s">
        <v>311</v>
      </c>
      <c r="F36" t="s">
        <v>306</v>
      </c>
    </row>
    <row r="37" spans="1:8" x14ac:dyDescent="0.25">
      <c r="A37" t="s">
        <v>312</v>
      </c>
      <c r="B37" t="s">
        <v>313</v>
      </c>
      <c r="D37" t="s">
        <v>314</v>
      </c>
      <c r="F37" t="s">
        <v>306</v>
      </c>
    </row>
    <row r="38" spans="1:8" x14ac:dyDescent="0.25">
      <c r="A38" t="s">
        <v>315</v>
      </c>
      <c r="B38" t="s">
        <v>316</v>
      </c>
      <c r="C38" t="s">
        <v>317</v>
      </c>
      <c r="D38" t="s">
        <v>224</v>
      </c>
      <c r="F38" t="s">
        <v>275</v>
      </c>
      <c r="G38">
        <v>0</v>
      </c>
      <c r="H38">
        <v>480</v>
      </c>
    </row>
  </sheetData>
  <dataValidations count="2">
    <dataValidation type="list" allowBlank="1" errorTitle="Kind of value" error="Pick one of the listed values." sqref="D2:D398" xr:uid="{00000000-0002-0000-0D00-000000000000}">
      <formula1>"a number,yes/no,a category,a grade"</formula1>
    </dataValidation>
    <dataValidation type="list" allowBlank="1" errorTitle="What it measures" error="Pick one of the listed values." sqref="F2:F398" xr:uid="{00000000-0002-0000-0D00-000001000000}">
      <formula1>"temperature,humidity,pressure,flow,composition,speed,weight,count,time,cost,a setting,other"</formula1>
    </dataValidation>
  </dataValidations>
  <pageMargins left="0.75" right="0.75" top="1" bottom="1" header="0.5" footer="0.5"/>
  <pageSetup paperSize="9" orientation="portrait" r:id="rId1"/>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tabColor rgb="FF1F3864"/>
  </sheetPr>
  <dimension ref="A1:J10"/>
  <sheetViews>
    <sheetView workbookViewId="0">
      <pane ySplit="1" topLeftCell="A2" activePane="bottomLeft" state="frozen"/>
      <selection pane="bottomLeft" activeCell="G4" sqref="G4"/>
    </sheetView>
  </sheetViews>
  <sheetFormatPr defaultRowHeight="15" x14ac:dyDescent="0.25"/>
  <cols>
    <col min="1" max="1" width="11" customWidth="1"/>
    <col min="2" max="2" width="23" customWidth="1"/>
    <col min="3" max="6" width="11" customWidth="1"/>
    <col min="7" max="8" width="17" customWidth="1"/>
    <col min="9" max="9" width="19" customWidth="1"/>
    <col min="10" max="10" width="11" customWidth="1"/>
  </cols>
  <sheetData>
    <row r="1" spans="1:10" x14ac:dyDescent="0.25">
      <c r="A1" s="7" t="s">
        <v>113</v>
      </c>
      <c r="B1" s="7" t="s">
        <v>318</v>
      </c>
      <c r="C1" s="8" t="s">
        <v>319</v>
      </c>
      <c r="D1" s="8" t="s">
        <v>320</v>
      </c>
      <c r="E1" s="8" t="s">
        <v>321</v>
      </c>
      <c r="F1" s="7" t="s">
        <v>101</v>
      </c>
      <c r="G1" s="8" t="s">
        <v>322</v>
      </c>
      <c r="H1" s="7" t="s">
        <v>323</v>
      </c>
      <c r="I1" s="8" t="s">
        <v>324</v>
      </c>
      <c r="J1" s="8" t="s">
        <v>46</v>
      </c>
    </row>
    <row r="2" spans="1:10" x14ac:dyDescent="0.25">
      <c r="A2" t="s">
        <v>103</v>
      </c>
      <c r="B2" t="s">
        <v>258</v>
      </c>
      <c r="C2">
        <v>3.4</v>
      </c>
      <c r="D2">
        <v>3.6</v>
      </c>
      <c r="E2">
        <v>3.8</v>
      </c>
      <c r="F2" t="s">
        <v>254</v>
      </c>
      <c r="H2" s="10">
        <v>46023</v>
      </c>
    </row>
    <row r="3" spans="1:10" x14ac:dyDescent="0.25">
      <c r="A3" t="s">
        <v>103</v>
      </c>
      <c r="B3" t="s">
        <v>230</v>
      </c>
      <c r="C3">
        <v>4.0999999999999996</v>
      </c>
      <c r="D3">
        <v>4.3</v>
      </c>
      <c r="E3">
        <v>4.5</v>
      </c>
      <c r="F3" t="s">
        <v>231</v>
      </c>
      <c r="H3" s="10">
        <v>46023</v>
      </c>
    </row>
    <row r="4" spans="1:10" x14ac:dyDescent="0.25">
      <c r="A4" t="s">
        <v>103</v>
      </c>
      <c r="B4" t="s">
        <v>262</v>
      </c>
      <c r="E4">
        <v>84</v>
      </c>
      <c r="F4" t="s">
        <v>254</v>
      </c>
      <c r="H4" s="10">
        <v>46023</v>
      </c>
    </row>
    <row r="5" spans="1:10" x14ac:dyDescent="0.25">
      <c r="A5" t="s">
        <v>103</v>
      </c>
      <c r="B5" t="s">
        <v>272</v>
      </c>
      <c r="C5">
        <v>15</v>
      </c>
      <c r="F5" t="s">
        <v>274</v>
      </c>
      <c r="G5" t="s">
        <v>126</v>
      </c>
      <c r="H5" s="10">
        <v>46023</v>
      </c>
      <c r="I5" t="s">
        <v>325</v>
      </c>
    </row>
    <row r="6" spans="1:10" x14ac:dyDescent="0.25">
      <c r="A6" t="s">
        <v>103</v>
      </c>
      <c r="B6" t="s">
        <v>69</v>
      </c>
      <c r="C6">
        <v>72</v>
      </c>
      <c r="F6" t="s">
        <v>223</v>
      </c>
      <c r="G6" t="s">
        <v>126</v>
      </c>
      <c r="H6" s="10">
        <v>46023</v>
      </c>
      <c r="I6" t="s">
        <v>325</v>
      </c>
    </row>
    <row r="7" spans="1:10" x14ac:dyDescent="0.25">
      <c r="A7" t="s">
        <v>103</v>
      </c>
      <c r="B7" t="s">
        <v>292</v>
      </c>
      <c r="D7">
        <v>125</v>
      </c>
      <c r="F7" t="s">
        <v>138</v>
      </c>
      <c r="H7" s="10">
        <v>46023</v>
      </c>
      <c r="I7" t="s">
        <v>326</v>
      </c>
    </row>
    <row r="8" spans="1:10" x14ac:dyDescent="0.25">
      <c r="A8" t="s">
        <v>103</v>
      </c>
      <c r="B8" t="s">
        <v>294</v>
      </c>
      <c r="D8">
        <v>21</v>
      </c>
      <c r="F8" t="s">
        <v>296</v>
      </c>
      <c r="H8" s="10">
        <v>46023</v>
      </c>
    </row>
    <row r="9" spans="1:10" x14ac:dyDescent="0.25">
      <c r="A9" t="s">
        <v>110</v>
      </c>
      <c r="B9" t="s">
        <v>292</v>
      </c>
      <c r="D9">
        <v>125</v>
      </c>
      <c r="F9" t="s">
        <v>138</v>
      </c>
      <c r="H9" s="10">
        <v>46023</v>
      </c>
      <c r="I9" t="s">
        <v>326</v>
      </c>
    </row>
    <row r="10" spans="1:10" x14ac:dyDescent="0.25">
      <c r="A10" t="s">
        <v>110</v>
      </c>
      <c r="B10" t="s">
        <v>294</v>
      </c>
      <c r="D10">
        <v>28</v>
      </c>
      <c r="F10" t="s">
        <v>296</v>
      </c>
      <c r="H10" s="10">
        <v>46023</v>
      </c>
    </row>
  </sheetData>
  <dataValidations count="3">
    <dataValidation type="list" allowBlank="1" errorTitle="Product" error="Pick one of the listed values." sqref="A2:A398" xr:uid="{00000000-0002-0000-0E00-000000000000}">
      <formula1>Products_</formula1>
    </dataValidation>
    <dataValidation type="list" allowBlank="1" errorTitle="Measurement" error="Pick one of the listed values." sqref="B2:B398" xr:uid="{00000000-0002-0000-0E00-000001000000}">
      <formula1>Measurements_</formula1>
    </dataValidation>
    <dataValidation type="list" allowBlank="1" errorTitle="Stops release" error="Pick one of the listed values." sqref="G2:G398" xr:uid="{00000000-0002-0000-0E00-000002000000}">
      <formula1>"yes"</formula1>
    </dataValidation>
  </dataValidations>
  <pageMargins left="0.75" right="0.75" top="1" bottom="1" header="0.5" footer="0.5"/>
  <pageSetup paperSize="9" orientation="portrait" r:id="rId1"/>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tabColor rgb="FF1F3864"/>
  </sheetPr>
  <dimension ref="A1:I7"/>
  <sheetViews>
    <sheetView workbookViewId="0">
      <pane ySplit="1" topLeftCell="A2" activePane="bottomLeft" state="frozen"/>
      <selection pane="bottomLeft" activeCell="C6" sqref="C6"/>
    </sheetView>
  </sheetViews>
  <sheetFormatPr defaultRowHeight="15" x14ac:dyDescent="0.25"/>
  <cols>
    <col min="1" max="1" width="11" customWidth="1"/>
    <col min="2" max="2" width="23" customWidth="1"/>
    <col min="3" max="6" width="11" customWidth="1"/>
    <col min="7" max="7" width="17" customWidth="1"/>
    <col min="8" max="8" width="24" customWidth="1"/>
    <col min="9" max="9" width="11" customWidth="1"/>
  </cols>
  <sheetData>
    <row r="1" spans="1:9" x14ac:dyDescent="0.25">
      <c r="A1" s="7" t="s">
        <v>327</v>
      </c>
      <c r="B1" s="7" t="s">
        <v>318</v>
      </c>
      <c r="C1" s="8" t="s">
        <v>319</v>
      </c>
      <c r="D1" s="8" t="s">
        <v>320</v>
      </c>
      <c r="E1" s="8" t="s">
        <v>321</v>
      </c>
      <c r="F1" s="7" t="s">
        <v>101</v>
      </c>
      <c r="G1" s="7" t="s">
        <v>323</v>
      </c>
      <c r="H1" s="8" t="s">
        <v>324</v>
      </c>
      <c r="I1" s="8" t="s">
        <v>46</v>
      </c>
    </row>
    <row r="2" spans="1:9" x14ac:dyDescent="0.25">
      <c r="A2" t="s">
        <v>52</v>
      </c>
      <c r="B2" t="s">
        <v>287</v>
      </c>
      <c r="D2">
        <v>420</v>
      </c>
      <c r="F2" t="s">
        <v>278</v>
      </c>
      <c r="G2" s="10">
        <v>46023</v>
      </c>
      <c r="H2" t="s">
        <v>328</v>
      </c>
    </row>
    <row r="3" spans="1:9" x14ac:dyDescent="0.25">
      <c r="A3" t="s">
        <v>56</v>
      </c>
      <c r="B3" t="s">
        <v>287</v>
      </c>
      <c r="D3">
        <v>260</v>
      </c>
      <c r="F3" t="s">
        <v>278</v>
      </c>
      <c r="G3" s="10">
        <v>46023</v>
      </c>
      <c r="H3" t="s">
        <v>328</v>
      </c>
    </row>
    <row r="4" spans="1:9" x14ac:dyDescent="0.25">
      <c r="A4" t="s">
        <v>88</v>
      </c>
      <c r="B4" t="s">
        <v>90</v>
      </c>
      <c r="C4">
        <v>2</v>
      </c>
      <c r="D4">
        <v>4</v>
      </c>
      <c r="E4">
        <v>6</v>
      </c>
      <c r="F4" t="s">
        <v>223</v>
      </c>
      <c r="G4" s="10">
        <v>46023</v>
      </c>
      <c r="H4" t="s">
        <v>329</v>
      </c>
    </row>
    <row r="5" spans="1:9" x14ac:dyDescent="0.25">
      <c r="A5" t="s">
        <v>91</v>
      </c>
      <c r="B5" t="s">
        <v>315</v>
      </c>
      <c r="E5">
        <v>30</v>
      </c>
      <c r="F5" t="s">
        <v>317</v>
      </c>
      <c r="G5" s="10">
        <v>46023</v>
      </c>
    </row>
    <row r="6" spans="1:9" x14ac:dyDescent="0.25">
      <c r="A6" t="s">
        <v>52</v>
      </c>
      <c r="B6" t="s">
        <v>221</v>
      </c>
      <c r="E6">
        <v>8</v>
      </c>
      <c r="F6" t="s">
        <v>223</v>
      </c>
      <c r="G6" s="10">
        <v>46023</v>
      </c>
      <c r="H6" t="s">
        <v>330</v>
      </c>
    </row>
    <row r="7" spans="1:9" x14ac:dyDescent="0.25">
      <c r="A7" t="s">
        <v>52</v>
      </c>
      <c r="B7" t="s">
        <v>226</v>
      </c>
      <c r="E7">
        <v>75</v>
      </c>
      <c r="F7" t="s">
        <v>228</v>
      </c>
      <c r="G7" s="10">
        <v>46023</v>
      </c>
    </row>
  </sheetData>
  <dataValidations count="2">
    <dataValidation type="list" allowBlank="1" errorTitle="Where" error="Pick one of the listed values." sqref="A2:A398" xr:uid="{00000000-0002-0000-0F00-000000000000}">
      <formula1>Anywhere_</formula1>
    </dataValidation>
    <dataValidation type="list" allowBlank="1" errorTitle="Measurement" error="Pick one of the listed values." sqref="B2:B398" xr:uid="{00000000-0002-0000-0F00-000001000000}">
      <formula1>Measurements_</formula1>
    </dataValidation>
  </dataValidations>
  <pageMargins left="0.75" right="0.75" top="1" bottom="1" header="0.5" footer="0.5"/>
  <legacyDrawing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tabColor rgb="FF1F3864"/>
  </sheetPr>
  <dimension ref="A1:G3"/>
  <sheetViews>
    <sheetView workbookViewId="0">
      <pane ySplit="1" topLeftCell="A2" activePane="bottomLeft" state="frozen"/>
      <selection pane="bottomLeft" sqref="A1:XFD2"/>
    </sheetView>
  </sheetViews>
  <sheetFormatPr defaultRowHeight="15" x14ac:dyDescent="0.25"/>
  <cols>
    <col min="1" max="1" width="12" customWidth="1"/>
    <col min="2" max="2" width="15" customWidth="1"/>
    <col min="3" max="5" width="11" customWidth="1"/>
    <col min="6" max="6" width="17" customWidth="1"/>
    <col min="7" max="7" width="11" customWidth="1"/>
  </cols>
  <sheetData>
    <row r="1" spans="1:7" x14ac:dyDescent="0.25">
      <c r="A1" s="7" t="s">
        <v>331</v>
      </c>
      <c r="B1" s="7" t="s">
        <v>318</v>
      </c>
      <c r="C1" s="8" t="s">
        <v>319</v>
      </c>
      <c r="D1" s="8" t="s">
        <v>321</v>
      </c>
      <c r="E1" s="7" t="s">
        <v>101</v>
      </c>
      <c r="F1" s="7" t="s">
        <v>323</v>
      </c>
      <c r="G1" s="8" t="s">
        <v>46</v>
      </c>
    </row>
    <row r="2" spans="1:7" x14ac:dyDescent="0.25">
      <c r="A2" t="s">
        <v>122</v>
      </c>
      <c r="B2" t="s">
        <v>260</v>
      </c>
      <c r="C2">
        <v>3.1</v>
      </c>
      <c r="E2" t="s">
        <v>254</v>
      </c>
      <c r="F2" s="10">
        <v>46023</v>
      </c>
    </row>
    <row r="3" spans="1:7" x14ac:dyDescent="0.25">
      <c r="A3" t="s">
        <v>122</v>
      </c>
      <c r="B3" t="s">
        <v>258</v>
      </c>
      <c r="C3">
        <v>3.5</v>
      </c>
      <c r="D3">
        <v>4.2</v>
      </c>
      <c r="E3" t="s">
        <v>254</v>
      </c>
      <c r="F3" s="10">
        <v>46023</v>
      </c>
    </row>
  </sheetData>
  <dataValidations count="2">
    <dataValidation type="list" allowBlank="1" errorTitle="Material" error="Pick one of the listed values." sqref="A2:A398" xr:uid="{00000000-0002-0000-1000-000000000000}">
      <formula1>Materials_</formula1>
    </dataValidation>
    <dataValidation type="list" allowBlank="1" errorTitle="Measurement" error="Pick one of the listed values." sqref="B2:B398" xr:uid="{00000000-0002-0000-1000-000001000000}">
      <formula1>Measurements_</formula1>
    </dataValidation>
  </dataValidations>
  <pageMargins left="0.75" right="0.75" top="1" bottom="1" header="0.5" footer="0.5"/>
  <legacyDrawing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tabColor rgb="FF1F3864"/>
  </sheetPr>
  <dimension ref="A1:C6"/>
  <sheetViews>
    <sheetView workbookViewId="0">
      <pane ySplit="1" topLeftCell="A2" activePane="bottomLeft" state="frozen"/>
      <selection pane="bottomLeft" sqref="A1:XFD2"/>
    </sheetView>
  </sheetViews>
  <sheetFormatPr defaultRowHeight="15" x14ac:dyDescent="0.25"/>
  <cols>
    <col min="1" max="1" width="15" customWidth="1"/>
    <col min="2" max="2" width="22" customWidth="1"/>
    <col min="3" max="3" width="11" customWidth="1"/>
  </cols>
  <sheetData>
    <row r="1" spans="1:3" x14ac:dyDescent="0.25">
      <c r="A1" s="7" t="s">
        <v>44</v>
      </c>
      <c r="B1" s="7" t="s">
        <v>45</v>
      </c>
      <c r="C1" s="8" t="s">
        <v>46</v>
      </c>
    </row>
    <row r="2" spans="1:3" x14ac:dyDescent="0.25">
      <c r="A2" t="s">
        <v>332</v>
      </c>
      <c r="B2" t="s">
        <v>333</v>
      </c>
    </row>
    <row r="3" spans="1:3" x14ac:dyDescent="0.25">
      <c r="A3" t="s">
        <v>334</v>
      </c>
      <c r="B3" t="s">
        <v>335</v>
      </c>
    </row>
    <row r="4" spans="1:3" x14ac:dyDescent="0.25">
      <c r="A4" t="s">
        <v>336</v>
      </c>
      <c r="B4" t="s">
        <v>337</v>
      </c>
    </row>
    <row r="5" spans="1:3" x14ac:dyDescent="0.25">
      <c r="A5" t="s">
        <v>338</v>
      </c>
      <c r="B5" t="s">
        <v>339</v>
      </c>
    </row>
    <row r="6" spans="1:3" x14ac:dyDescent="0.25">
      <c r="A6" t="s">
        <v>340</v>
      </c>
      <c r="B6" t="s">
        <v>341</v>
      </c>
    </row>
  </sheetData>
  <pageMargins left="0.75" right="0.75" top="1" bottom="1" header="0.5" footer="0.5"/>
  <legacyDrawing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tabColor rgb="FF1F3864"/>
  </sheetPr>
  <dimension ref="A1:E3"/>
  <sheetViews>
    <sheetView workbookViewId="0">
      <pane ySplit="1" topLeftCell="A2" activePane="bottomLeft" state="frozen"/>
      <selection pane="bottomLeft" activeCell="C1" sqref="C1"/>
    </sheetView>
  </sheetViews>
  <sheetFormatPr defaultRowHeight="15" x14ac:dyDescent="0.25"/>
  <cols>
    <col min="1" max="1" width="22" customWidth="1"/>
    <col min="2" max="2" width="23" customWidth="1"/>
    <col min="3" max="3" width="19" customWidth="1"/>
    <col min="4" max="4" width="20" customWidth="1"/>
    <col min="5" max="5" width="11" customWidth="1"/>
  </cols>
  <sheetData>
    <row r="1" spans="1:5" x14ac:dyDescent="0.25">
      <c r="A1" s="7" t="s">
        <v>342</v>
      </c>
      <c r="B1" s="7" t="s">
        <v>343</v>
      </c>
      <c r="C1" s="7" t="s">
        <v>344</v>
      </c>
      <c r="D1" s="7" t="s">
        <v>345</v>
      </c>
      <c r="E1" s="8" t="s">
        <v>46</v>
      </c>
    </row>
    <row r="2" spans="1:5" x14ac:dyDescent="0.25">
      <c r="A2" t="s">
        <v>103</v>
      </c>
      <c r="B2" t="s">
        <v>110</v>
      </c>
      <c r="C2" t="s">
        <v>340</v>
      </c>
      <c r="D2">
        <v>95</v>
      </c>
    </row>
    <row r="3" spans="1:5" x14ac:dyDescent="0.25">
      <c r="A3" t="s">
        <v>110</v>
      </c>
      <c r="B3" t="s">
        <v>103</v>
      </c>
      <c r="C3" t="s">
        <v>332</v>
      </c>
      <c r="D3">
        <v>20</v>
      </c>
    </row>
  </sheetData>
  <dataValidations count="3">
    <dataValidation type="list" allowBlank="1" errorTitle="After this product" error="Pick one of the listed values." sqref="A2:A398" xr:uid="{00000000-0002-0000-1200-000000000000}">
      <formula1>Products_</formula1>
    </dataValidation>
    <dataValidation type="list" allowBlank="1" errorTitle="Before this product" error="Pick one of the listed values." sqref="B2:B398" xr:uid="{00000000-0002-0000-1200-000001000000}">
      <formula1>Products_</formula1>
    </dataValidation>
    <dataValidation type="list" allowBlank="1" errorTitle="Cleaning regime" error="Pick one of the listed values." sqref="C2:C398" xr:uid="{00000000-0002-0000-1200-000002000000}">
      <formula1>Regimes_</formula1>
    </dataValidation>
  </dataValidations>
  <pageMargins left="0.75" right="0.75" top="1" bottom="1" header="0.5" footer="0.5"/>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1F3864"/>
  </sheetPr>
  <dimension ref="A1:C3"/>
  <sheetViews>
    <sheetView workbookViewId="0">
      <pane ySplit="1" topLeftCell="A2" activePane="bottomLeft" state="frozen"/>
      <selection pane="bottomLeft" activeCell="D10" sqref="D10"/>
    </sheetView>
  </sheetViews>
  <sheetFormatPr defaultRowHeight="15" x14ac:dyDescent="0.25"/>
  <cols>
    <col min="1" max="3" width="11" customWidth="1"/>
  </cols>
  <sheetData>
    <row r="1" spans="1:3" x14ac:dyDescent="0.25">
      <c r="A1" s="7" t="s">
        <v>44</v>
      </c>
      <c r="B1" s="7" t="s">
        <v>45</v>
      </c>
      <c r="C1" s="8" t="s">
        <v>46</v>
      </c>
    </row>
    <row r="2" spans="1:3" x14ac:dyDescent="0.25">
      <c r="A2" t="s">
        <v>47</v>
      </c>
      <c r="B2" t="s">
        <v>48</v>
      </c>
    </row>
    <row r="3" spans="1:3" x14ac:dyDescent="0.25">
      <c r="A3" t="s">
        <v>49</v>
      </c>
      <c r="B3" t="s">
        <v>50</v>
      </c>
    </row>
  </sheetData>
  <pageMargins left="0.75" right="0.75" top="1" bottom="1" header="0.5" footer="0.5"/>
  <legacyDrawing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tabColor rgb="FF1F3864"/>
  </sheetPr>
  <dimension ref="A1:D32"/>
  <sheetViews>
    <sheetView workbookViewId="0">
      <pane ySplit="1" topLeftCell="A2" activePane="bottomLeft" state="frozen"/>
      <selection pane="bottomLeft" activeCell="A7" sqref="A7"/>
    </sheetView>
  </sheetViews>
  <sheetFormatPr defaultRowHeight="15" x14ac:dyDescent="0.25"/>
  <cols>
    <col min="1" max="1" width="27" customWidth="1"/>
    <col min="2" max="2" width="32" customWidth="1"/>
    <col min="3" max="3" width="17" customWidth="1"/>
    <col min="4" max="4" width="11" customWidth="1"/>
  </cols>
  <sheetData>
    <row r="1" spans="1:4" x14ac:dyDescent="0.25">
      <c r="A1" s="7" t="s">
        <v>44</v>
      </c>
      <c r="B1" s="7" t="s">
        <v>45</v>
      </c>
      <c r="C1" s="8" t="s">
        <v>58</v>
      </c>
      <c r="D1" s="8" t="s">
        <v>46</v>
      </c>
    </row>
    <row r="2" spans="1:4" x14ac:dyDescent="0.25">
      <c r="A2" t="s">
        <v>346</v>
      </c>
      <c r="B2" t="s">
        <v>347</v>
      </c>
    </row>
    <row r="3" spans="1:4" x14ac:dyDescent="0.25">
      <c r="A3" t="s">
        <v>348</v>
      </c>
      <c r="B3" t="s">
        <v>349</v>
      </c>
      <c r="C3" t="s">
        <v>346</v>
      </c>
    </row>
    <row r="4" spans="1:4" x14ac:dyDescent="0.25">
      <c r="A4" t="s">
        <v>350</v>
      </c>
      <c r="B4" t="s">
        <v>351</v>
      </c>
      <c r="C4" t="s">
        <v>346</v>
      </c>
    </row>
    <row r="5" spans="1:4" x14ac:dyDescent="0.25">
      <c r="A5" t="s">
        <v>352</v>
      </c>
      <c r="B5" t="s">
        <v>353</v>
      </c>
    </row>
    <row r="6" spans="1:4" x14ac:dyDescent="0.25">
      <c r="A6" t="s">
        <v>354</v>
      </c>
      <c r="B6" t="s">
        <v>355</v>
      </c>
      <c r="C6" t="s">
        <v>352</v>
      </c>
    </row>
    <row r="7" spans="1:4" x14ac:dyDescent="0.25">
      <c r="A7" t="s">
        <v>356</v>
      </c>
      <c r="B7" t="s">
        <v>357</v>
      </c>
    </row>
    <row r="8" spans="1:4" x14ac:dyDescent="0.25">
      <c r="A8" t="s">
        <v>358</v>
      </c>
      <c r="B8" t="s">
        <v>359</v>
      </c>
    </row>
    <row r="9" spans="1:4" x14ac:dyDescent="0.25">
      <c r="A9" t="s">
        <v>360</v>
      </c>
      <c r="B9" t="s">
        <v>361</v>
      </c>
      <c r="C9" t="s">
        <v>358</v>
      </c>
    </row>
    <row r="10" spans="1:4" x14ac:dyDescent="0.25">
      <c r="A10" t="s">
        <v>362</v>
      </c>
      <c r="B10" t="s">
        <v>363</v>
      </c>
      <c r="C10" t="s">
        <v>358</v>
      </c>
    </row>
    <row r="11" spans="1:4" x14ac:dyDescent="0.25">
      <c r="A11" t="s">
        <v>364</v>
      </c>
      <c r="B11" t="s">
        <v>365</v>
      </c>
      <c r="C11" t="s">
        <v>358</v>
      </c>
    </row>
    <row r="12" spans="1:4" x14ac:dyDescent="0.25">
      <c r="A12" t="s">
        <v>366</v>
      </c>
      <c r="B12" t="s">
        <v>367</v>
      </c>
      <c r="C12" t="s">
        <v>358</v>
      </c>
    </row>
    <row r="13" spans="1:4" x14ac:dyDescent="0.25">
      <c r="A13" t="s">
        <v>368</v>
      </c>
      <c r="B13" t="s">
        <v>369</v>
      </c>
    </row>
    <row r="14" spans="1:4" x14ac:dyDescent="0.25">
      <c r="A14" t="s">
        <v>370</v>
      </c>
      <c r="B14" t="s">
        <v>371</v>
      </c>
      <c r="C14" t="s">
        <v>368</v>
      </c>
    </row>
    <row r="15" spans="1:4" x14ac:dyDescent="0.25">
      <c r="A15" t="s">
        <v>372</v>
      </c>
      <c r="B15" t="s">
        <v>373</v>
      </c>
      <c r="C15" t="s">
        <v>368</v>
      </c>
    </row>
    <row r="16" spans="1:4" x14ac:dyDescent="0.25">
      <c r="A16" t="s">
        <v>374</v>
      </c>
      <c r="B16" t="s">
        <v>375</v>
      </c>
      <c r="C16" t="s">
        <v>368</v>
      </c>
    </row>
    <row r="17" spans="1:3" x14ac:dyDescent="0.25">
      <c r="A17" t="s">
        <v>376</v>
      </c>
      <c r="B17" t="s">
        <v>377</v>
      </c>
      <c r="C17" t="s">
        <v>368</v>
      </c>
    </row>
    <row r="18" spans="1:3" x14ac:dyDescent="0.25">
      <c r="A18" t="s">
        <v>378</v>
      </c>
      <c r="B18" t="s">
        <v>379</v>
      </c>
    </row>
    <row r="19" spans="1:3" x14ac:dyDescent="0.25">
      <c r="A19" t="s">
        <v>380</v>
      </c>
      <c r="B19" t="s">
        <v>381</v>
      </c>
      <c r="C19" t="s">
        <v>378</v>
      </c>
    </row>
    <row r="20" spans="1:3" x14ac:dyDescent="0.25">
      <c r="A20" t="s">
        <v>382</v>
      </c>
      <c r="B20" t="s">
        <v>383</v>
      </c>
      <c r="C20" t="s">
        <v>378</v>
      </c>
    </row>
    <row r="21" spans="1:3" x14ac:dyDescent="0.25">
      <c r="A21" t="s">
        <v>384</v>
      </c>
      <c r="B21" t="s">
        <v>144</v>
      </c>
    </row>
    <row r="22" spans="1:3" x14ac:dyDescent="0.25">
      <c r="A22" t="s">
        <v>385</v>
      </c>
      <c r="B22" t="s">
        <v>386</v>
      </c>
      <c r="C22" t="s">
        <v>384</v>
      </c>
    </row>
    <row r="23" spans="1:3" x14ac:dyDescent="0.25">
      <c r="A23" t="s">
        <v>387</v>
      </c>
      <c r="B23" t="s">
        <v>388</v>
      </c>
      <c r="C23" t="s">
        <v>384</v>
      </c>
    </row>
    <row r="24" spans="1:3" x14ac:dyDescent="0.25">
      <c r="A24" t="s">
        <v>389</v>
      </c>
      <c r="B24" t="s">
        <v>390</v>
      </c>
      <c r="C24" t="s">
        <v>384</v>
      </c>
    </row>
    <row r="25" spans="1:3" x14ac:dyDescent="0.25">
      <c r="A25" t="s">
        <v>391</v>
      </c>
      <c r="B25" t="s">
        <v>392</v>
      </c>
      <c r="C25" t="s">
        <v>384</v>
      </c>
    </row>
    <row r="26" spans="1:3" x14ac:dyDescent="0.25">
      <c r="A26" t="s">
        <v>393</v>
      </c>
      <c r="B26" t="s">
        <v>295</v>
      </c>
    </row>
    <row r="27" spans="1:3" x14ac:dyDescent="0.25">
      <c r="A27" t="s">
        <v>394</v>
      </c>
      <c r="B27" t="s">
        <v>395</v>
      </c>
      <c r="C27" t="s">
        <v>393</v>
      </c>
    </row>
    <row r="28" spans="1:3" x14ac:dyDescent="0.25">
      <c r="A28" t="s">
        <v>396</v>
      </c>
      <c r="B28" t="s">
        <v>397</v>
      </c>
      <c r="C28" t="s">
        <v>393</v>
      </c>
    </row>
    <row r="29" spans="1:3" x14ac:dyDescent="0.25">
      <c r="A29" t="s">
        <v>398</v>
      </c>
      <c r="B29" t="s">
        <v>399</v>
      </c>
    </row>
    <row r="30" spans="1:3" x14ac:dyDescent="0.25">
      <c r="A30" t="s">
        <v>400</v>
      </c>
      <c r="B30" t="s">
        <v>401</v>
      </c>
      <c r="C30" t="s">
        <v>398</v>
      </c>
    </row>
    <row r="31" spans="1:3" x14ac:dyDescent="0.25">
      <c r="A31" t="s">
        <v>402</v>
      </c>
      <c r="B31" t="s">
        <v>403</v>
      </c>
      <c r="C31" t="s">
        <v>398</v>
      </c>
    </row>
    <row r="32" spans="1:3" x14ac:dyDescent="0.25">
      <c r="A32" t="s">
        <v>404</v>
      </c>
      <c r="B32" t="s">
        <v>405</v>
      </c>
      <c r="C32" t="s">
        <v>398</v>
      </c>
    </row>
  </sheetData>
  <dataValidations count="1">
    <dataValidation type="list" allowBlank="1" errorTitle="Belongs to" error="Pick one of the listed values." sqref="C2:C398" xr:uid="{00000000-0002-0000-1300-000000000000}">
      <formula1>Reasons_</formula1>
    </dataValidation>
  </dataValidations>
  <pageMargins left="0.75" right="0.75" top="1" bottom="1" header="0.5" footer="0.5"/>
  <legacyDrawing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tabColor rgb="FF1F3864"/>
  </sheetPr>
  <dimension ref="A1:E15"/>
  <sheetViews>
    <sheetView workbookViewId="0">
      <pane ySplit="1" topLeftCell="A2" activePane="bottomLeft" state="frozen"/>
      <selection pane="bottomLeft" activeCell="D2" sqref="D2"/>
    </sheetView>
  </sheetViews>
  <sheetFormatPr defaultRowHeight="15" x14ac:dyDescent="0.25"/>
  <cols>
    <col min="1" max="2" width="14" customWidth="1"/>
    <col min="3" max="3" width="11" customWidth="1"/>
    <col min="4" max="4" width="15" customWidth="1"/>
    <col min="5" max="5" width="11" customWidth="1"/>
  </cols>
  <sheetData>
    <row r="1" spans="1:5" x14ac:dyDescent="0.25">
      <c r="A1" s="7" t="s">
        <v>406</v>
      </c>
      <c r="B1" s="7" t="s">
        <v>407</v>
      </c>
      <c r="C1" s="7" t="s">
        <v>44</v>
      </c>
      <c r="D1" s="7" t="s">
        <v>45</v>
      </c>
      <c r="E1" s="8" t="s">
        <v>46</v>
      </c>
    </row>
    <row r="2" spans="1:5" x14ac:dyDescent="0.25">
      <c r="A2" t="s">
        <v>119</v>
      </c>
      <c r="B2" t="s">
        <v>408</v>
      </c>
      <c r="C2" t="s">
        <v>127</v>
      </c>
      <c r="D2" t="s">
        <v>409</v>
      </c>
    </row>
    <row r="3" spans="1:5" x14ac:dyDescent="0.25">
      <c r="A3" t="s">
        <v>119</v>
      </c>
      <c r="B3" t="s">
        <v>408</v>
      </c>
      <c r="C3" t="s">
        <v>410</v>
      </c>
      <c r="D3" t="s">
        <v>411</v>
      </c>
    </row>
    <row r="4" spans="1:5" x14ac:dyDescent="0.25">
      <c r="A4" t="s">
        <v>119</v>
      </c>
      <c r="B4" t="s">
        <v>408</v>
      </c>
      <c r="C4" t="s">
        <v>133</v>
      </c>
      <c r="D4" t="s">
        <v>412</v>
      </c>
    </row>
    <row r="5" spans="1:5" x14ac:dyDescent="0.25">
      <c r="A5" t="s">
        <v>120</v>
      </c>
      <c r="B5" t="s">
        <v>408</v>
      </c>
      <c r="C5" t="s">
        <v>128</v>
      </c>
      <c r="D5" t="s">
        <v>413</v>
      </c>
    </row>
    <row r="6" spans="1:5" x14ac:dyDescent="0.25">
      <c r="A6" t="s">
        <v>120</v>
      </c>
      <c r="B6" t="s">
        <v>408</v>
      </c>
      <c r="C6" t="s">
        <v>140</v>
      </c>
      <c r="D6" t="s">
        <v>414</v>
      </c>
    </row>
    <row r="7" spans="1:5" x14ac:dyDescent="0.25">
      <c r="A7" t="s">
        <v>120</v>
      </c>
      <c r="B7" t="s">
        <v>408</v>
      </c>
      <c r="C7" t="s">
        <v>134</v>
      </c>
      <c r="D7" t="s">
        <v>415</v>
      </c>
    </row>
    <row r="8" spans="1:5" x14ac:dyDescent="0.25">
      <c r="A8" t="s">
        <v>121</v>
      </c>
      <c r="B8" t="s">
        <v>408</v>
      </c>
      <c r="C8" t="s">
        <v>129</v>
      </c>
      <c r="D8" t="s">
        <v>416</v>
      </c>
    </row>
    <row r="9" spans="1:5" x14ac:dyDescent="0.25">
      <c r="A9" t="s">
        <v>121</v>
      </c>
      <c r="B9" t="s">
        <v>408</v>
      </c>
      <c r="C9" t="s">
        <v>135</v>
      </c>
      <c r="D9" t="s">
        <v>417</v>
      </c>
    </row>
    <row r="10" spans="1:5" x14ac:dyDescent="0.25">
      <c r="A10" t="s">
        <v>121</v>
      </c>
      <c r="B10" t="s">
        <v>408</v>
      </c>
      <c r="C10" t="s">
        <v>141</v>
      </c>
      <c r="D10" t="s">
        <v>418</v>
      </c>
    </row>
    <row r="11" spans="1:5" x14ac:dyDescent="0.25">
      <c r="A11" t="s">
        <v>121</v>
      </c>
      <c r="B11" t="s">
        <v>408</v>
      </c>
      <c r="C11" t="s">
        <v>150</v>
      </c>
      <c r="D11" t="s">
        <v>419</v>
      </c>
    </row>
    <row r="12" spans="1:5" x14ac:dyDescent="0.25">
      <c r="A12" t="s">
        <v>121</v>
      </c>
      <c r="B12" t="s">
        <v>408</v>
      </c>
      <c r="C12" t="s">
        <v>145</v>
      </c>
      <c r="D12" t="s">
        <v>420</v>
      </c>
    </row>
    <row r="13" spans="1:5" x14ac:dyDescent="0.25">
      <c r="A13" t="s">
        <v>102</v>
      </c>
      <c r="B13" t="s">
        <v>421</v>
      </c>
      <c r="C13" t="s">
        <v>107</v>
      </c>
      <c r="D13" t="s">
        <v>422</v>
      </c>
    </row>
    <row r="14" spans="1:5" x14ac:dyDescent="0.25">
      <c r="A14" t="s">
        <v>102</v>
      </c>
      <c r="B14" t="s">
        <v>421</v>
      </c>
      <c r="C14" t="s">
        <v>112</v>
      </c>
      <c r="D14" t="s">
        <v>423</v>
      </c>
    </row>
    <row r="15" spans="1:5" x14ac:dyDescent="0.25">
      <c r="A15" t="s">
        <v>102</v>
      </c>
      <c r="B15" t="s">
        <v>421</v>
      </c>
      <c r="C15" t="s">
        <v>424</v>
      </c>
      <c r="D15" t="s">
        <v>425</v>
      </c>
    </row>
  </sheetData>
  <dataValidations count="2">
    <dataValidation type="list" allowBlank="1" errorTitle="Type" error="Pick one of the listed values." sqref="A2:A398" xr:uid="{00000000-0002-0000-1400-000000000000}">
      <formula1>"Allergen,Storage,Origin,Pack format"</formula1>
    </dataValidation>
    <dataValidation type="list" allowBlank="1" errorTitle="Applies to" error="Pick one of the listed values." sqref="B2:B398" xr:uid="{00000000-0002-0000-1400-000001000000}">
      <formula1>"materials,products"</formula1>
    </dataValidation>
  </dataValidations>
  <pageMargins left="0.75" right="0.75" top="1" bottom="1" header="0.5" footer="0.5"/>
  <legacyDrawing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tabColor rgb="FF2E7D32"/>
  </sheetPr>
  <dimension ref="A1:M9"/>
  <sheetViews>
    <sheetView workbookViewId="0">
      <pane ySplit="1" topLeftCell="A2" activePane="bottomLeft" state="frozen"/>
      <selection pane="bottomLeft" activeCell="A9" sqref="A9"/>
    </sheetView>
  </sheetViews>
  <sheetFormatPr defaultRowHeight="15" x14ac:dyDescent="0.25"/>
  <cols>
    <col min="1" max="1" width="16" customWidth="1"/>
    <col min="2" max="2" width="20" customWidth="1"/>
    <col min="3" max="3" width="12" customWidth="1"/>
    <col min="4" max="4" width="19" customWidth="1"/>
    <col min="5" max="5" width="13" customWidth="1"/>
    <col min="6" max="6" width="12" customWidth="1"/>
    <col min="7" max="7" width="11" customWidth="1"/>
    <col min="8" max="8" width="19" customWidth="1"/>
    <col min="9" max="13" width="11" customWidth="1"/>
  </cols>
  <sheetData>
    <row r="1" spans="1:13" x14ac:dyDescent="0.25">
      <c r="A1" s="7" t="s">
        <v>426</v>
      </c>
      <c r="B1" s="7" t="s">
        <v>331</v>
      </c>
      <c r="C1" s="7" t="s">
        <v>427</v>
      </c>
      <c r="D1" s="7" t="s">
        <v>428</v>
      </c>
      <c r="E1" s="8" t="s">
        <v>429</v>
      </c>
      <c r="F1" s="7" t="s">
        <v>379</v>
      </c>
      <c r="G1" s="7" t="s">
        <v>101</v>
      </c>
      <c r="H1" s="8" t="s">
        <v>430</v>
      </c>
      <c r="I1" s="8" t="s">
        <v>259</v>
      </c>
      <c r="J1" s="8" t="s">
        <v>261</v>
      </c>
      <c r="K1" s="8" t="s">
        <v>231</v>
      </c>
      <c r="L1" s="8" t="s">
        <v>265</v>
      </c>
      <c r="M1" s="8" t="s">
        <v>46</v>
      </c>
    </row>
    <row r="2" spans="1:13" x14ac:dyDescent="0.25">
      <c r="A2" t="s">
        <v>431</v>
      </c>
      <c r="B2" t="s">
        <v>122</v>
      </c>
      <c r="C2" t="s">
        <v>180</v>
      </c>
      <c r="D2" s="11">
        <v>46241.222222222219</v>
      </c>
      <c r="E2" s="10">
        <v>46248</v>
      </c>
      <c r="F2">
        <v>1000</v>
      </c>
      <c r="G2" t="s">
        <v>124</v>
      </c>
      <c r="H2" s="11">
        <v>46241.375</v>
      </c>
      <c r="I2">
        <v>3.82</v>
      </c>
      <c r="J2">
        <v>3.41</v>
      </c>
      <c r="K2">
        <v>6.68</v>
      </c>
    </row>
    <row r="3" spans="1:13" x14ac:dyDescent="0.25">
      <c r="A3" t="s">
        <v>432</v>
      </c>
      <c r="B3" t="s">
        <v>122</v>
      </c>
      <c r="C3" t="s">
        <v>184</v>
      </c>
      <c r="D3" s="11">
        <v>46241.256944444453</v>
      </c>
      <c r="E3" s="10">
        <v>46248</v>
      </c>
      <c r="F3">
        <v>800</v>
      </c>
      <c r="G3" t="s">
        <v>124</v>
      </c>
      <c r="H3" s="11">
        <v>46241.395833333343</v>
      </c>
      <c r="I3">
        <v>3.65</v>
      </c>
      <c r="J3">
        <v>3.18</v>
      </c>
    </row>
    <row r="4" spans="1:13" x14ac:dyDescent="0.25">
      <c r="A4" t="s">
        <v>433</v>
      </c>
      <c r="B4" t="s">
        <v>130</v>
      </c>
      <c r="C4" t="s">
        <v>180</v>
      </c>
      <c r="D4" s="11">
        <v>46235.375</v>
      </c>
      <c r="E4" s="10">
        <v>46419</v>
      </c>
      <c r="F4">
        <v>400</v>
      </c>
      <c r="G4" t="s">
        <v>124</v>
      </c>
      <c r="L4">
        <v>62.4</v>
      </c>
    </row>
    <row r="5" spans="1:13" x14ac:dyDescent="0.25">
      <c r="A5" t="s">
        <v>434</v>
      </c>
      <c r="B5" t="s">
        <v>142</v>
      </c>
      <c r="C5" t="s">
        <v>188</v>
      </c>
      <c r="D5" s="11">
        <v>46223.458333333343</v>
      </c>
      <c r="F5">
        <v>200000</v>
      </c>
      <c r="G5" t="s">
        <v>106</v>
      </c>
    </row>
    <row r="6" spans="1:13" x14ac:dyDescent="0.25">
      <c r="A6" t="s">
        <v>435</v>
      </c>
      <c r="B6" t="s">
        <v>136</v>
      </c>
      <c r="C6" t="s">
        <v>180</v>
      </c>
      <c r="D6" s="11">
        <v>46218.333333333343</v>
      </c>
      <c r="E6" s="10">
        <v>46402</v>
      </c>
      <c r="F6">
        <v>5000</v>
      </c>
      <c r="G6" t="s">
        <v>138</v>
      </c>
    </row>
    <row r="7" spans="1:13" x14ac:dyDescent="0.25">
      <c r="A7" t="s">
        <v>436</v>
      </c>
      <c r="B7" t="s">
        <v>151</v>
      </c>
      <c r="C7" t="s">
        <v>188</v>
      </c>
      <c r="D7" s="11">
        <v>46185.416666666657</v>
      </c>
      <c r="F7">
        <v>20</v>
      </c>
      <c r="G7" t="s">
        <v>106</v>
      </c>
    </row>
    <row r="8" spans="1:13" x14ac:dyDescent="0.25">
      <c r="A8" t="s">
        <v>437</v>
      </c>
      <c r="B8" t="s">
        <v>154</v>
      </c>
      <c r="C8" t="s">
        <v>188</v>
      </c>
      <c r="D8" s="11">
        <v>46204.416666666657</v>
      </c>
      <c r="F8">
        <v>100</v>
      </c>
      <c r="G8" t="s">
        <v>106</v>
      </c>
    </row>
    <row r="9" spans="1:13" x14ac:dyDescent="0.25">
      <c r="A9" t="s">
        <v>438</v>
      </c>
      <c r="B9" t="s">
        <v>146</v>
      </c>
      <c r="C9" t="s">
        <v>188</v>
      </c>
      <c r="D9" s="11">
        <v>46239.375</v>
      </c>
      <c r="F9">
        <v>1000</v>
      </c>
      <c r="G9" t="s">
        <v>148</v>
      </c>
    </row>
  </sheetData>
  <dataValidations count="2">
    <dataValidation type="list" allowBlank="1" errorTitle="Material" error="Pick one of the listed values." sqref="B2:B398" xr:uid="{00000000-0002-0000-1500-000000000000}">
      <formula1>Materials_</formula1>
    </dataValidation>
    <dataValidation type="list" allowBlank="1" errorTitle="Supplier" error="Pick one of the listed values." sqref="C2:C398" xr:uid="{00000000-0002-0000-1500-000001000000}">
      <formula1>Suppliers_</formula1>
    </dataValidation>
  </dataValidations>
  <pageMargins left="0.75" right="0.75" top="1" bottom="1" header="0.5" footer="0.5"/>
  <legacyDrawing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tabColor rgb="FF2E7D32"/>
  </sheetPr>
  <dimension ref="A1:I3"/>
  <sheetViews>
    <sheetView workbookViewId="0">
      <pane ySplit="1" topLeftCell="A2" activePane="bottomLeft" state="frozen"/>
      <selection pane="bottomLeft" activeCell="A3" sqref="A3"/>
    </sheetView>
  </sheetViews>
  <sheetFormatPr defaultRowHeight="15" x14ac:dyDescent="0.25"/>
  <cols>
    <col min="1" max="1" width="17" customWidth="1"/>
    <col min="2" max="2" width="11" customWidth="1"/>
    <col min="3" max="3" width="14" customWidth="1"/>
    <col min="4" max="5" width="19" customWidth="1"/>
    <col min="6" max="6" width="12" customWidth="1"/>
    <col min="7" max="7" width="11" customWidth="1"/>
    <col min="8" max="8" width="13" customWidth="1"/>
    <col min="9" max="9" width="11" customWidth="1"/>
  </cols>
  <sheetData>
    <row r="1" spans="1:9" x14ac:dyDescent="0.25">
      <c r="A1" s="7" t="s">
        <v>439</v>
      </c>
      <c r="B1" s="7" t="s">
        <v>440</v>
      </c>
      <c r="C1" s="8" t="s">
        <v>441</v>
      </c>
      <c r="D1" s="7" t="s">
        <v>442</v>
      </c>
      <c r="E1" s="8" t="s">
        <v>443</v>
      </c>
      <c r="F1" s="8" t="s">
        <v>379</v>
      </c>
      <c r="G1" s="8" t="s">
        <v>101</v>
      </c>
      <c r="H1" s="8" t="s">
        <v>429</v>
      </c>
      <c r="I1" s="8" t="s">
        <v>46</v>
      </c>
    </row>
    <row r="2" spans="1:9" x14ac:dyDescent="0.25">
      <c r="A2" t="s">
        <v>444</v>
      </c>
      <c r="B2" t="s">
        <v>95</v>
      </c>
      <c r="C2" t="s">
        <v>116</v>
      </c>
      <c r="D2" s="11">
        <v>46244.75</v>
      </c>
      <c r="E2" s="11">
        <v>46244.895833333343</v>
      </c>
      <c r="F2">
        <v>4200</v>
      </c>
      <c r="G2" t="s">
        <v>124</v>
      </c>
      <c r="H2" s="10">
        <v>46251</v>
      </c>
    </row>
    <row r="3" spans="1:9" x14ac:dyDescent="0.25">
      <c r="A3" t="s">
        <v>556</v>
      </c>
      <c r="B3" t="s">
        <v>97</v>
      </c>
      <c r="C3" t="s">
        <v>116</v>
      </c>
      <c r="D3" s="11">
        <v>46245.75</v>
      </c>
      <c r="E3" s="11">
        <v>46245.895833333336</v>
      </c>
      <c r="F3">
        <v>5000</v>
      </c>
      <c r="G3" t="s">
        <v>124</v>
      </c>
      <c r="H3" s="13">
        <v>46252</v>
      </c>
    </row>
  </sheetData>
  <dataValidations count="2">
    <dataValidation type="list" allowBlank="1" errorTitle="Tank" error="Pick one of the listed values." sqref="B2:B398" xr:uid="{00000000-0002-0000-1600-000000000000}">
      <formula1>Tanks_</formula1>
    </dataValidation>
    <dataValidation type="list" allowBlank="1" errorTitle="Recipe" error="Pick one of the listed values." sqref="C2:C398" xr:uid="{00000000-0002-0000-1600-000001000000}">
      <formula1>Recipes_</formula1>
    </dataValidation>
  </dataValidations>
  <pageMargins left="0.75" right="0.75" top="1" bottom="1" header="0.5" footer="0.5"/>
  <legacyDrawing r:id="rId1"/>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2E7D32"/>
  </sheetPr>
  <dimension ref="A1:L3"/>
  <sheetViews>
    <sheetView workbookViewId="0">
      <pane ySplit="1" topLeftCell="A2" activePane="bottomLeft" state="frozen"/>
      <selection pane="bottomLeft" activeCell="A2" sqref="A2"/>
    </sheetView>
  </sheetViews>
  <sheetFormatPr defaultRowHeight="15" x14ac:dyDescent="0.25"/>
  <cols>
    <col min="1" max="1" width="17" customWidth="1"/>
    <col min="2" max="3" width="11" customWidth="1"/>
    <col min="4" max="4" width="16" customWidth="1"/>
    <col min="5" max="6" width="11" customWidth="1"/>
    <col min="7" max="7" width="18" customWidth="1"/>
    <col min="8" max="8" width="20" customWidth="1"/>
    <col min="9" max="10" width="19" customWidth="1"/>
    <col min="11" max="11" width="16" customWidth="1"/>
    <col min="12" max="12" width="11" customWidth="1"/>
  </cols>
  <sheetData>
    <row r="1" spans="1:12" x14ac:dyDescent="0.25">
      <c r="A1" s="7" t="s">
        <v>445</v>
      </c>
      <c r="B1" s="7" t="s">
        <v>94</v>
      </c>
      <c r="C1" s="7" t="s">
        <v>113</v>
      </c>
      <c r="D1" s="8" t="s">
        <v>441</v>
      </c>
      <c r="E1" s="8" t="s">
        <v>446</v>
      </c>
      <c r="F1" s="8" t="s">
        <v>447</v>
      </c>
      <c r="G1" s="8" t="s">
        <v>448</v>
      </c>
      <c r="H1" s="8" t="s">
        <v>449</v>
      </c>
      <c r="I1" s="7" t="s">
        <v>442</v>
      </c>
      <c r="J1" s="8" t="s">
        <v>443</v>
      </c>
      <c r="K1" s="8" t="s">
        <v>450</v>
      </c>
      <c r="L1" s="8" t="s">
        <v>46</v>
      </c>
    </row>
    <row r="2" spans="1:12" x14ac:dyDescent="0.25">
      <c r="A2" t="s">
        <v>557</v>
      </c>
      <c r="B2" t="s">
        <v>52</v>
      </c>
      <c r="C2" t="s">
        <v>103</v>
      </c>
      <c r="D2" t="s">
        <v>114</v>
      </c>
      <c r="E2" t="s">
        <v>207</v>
      </c>
      <c r="F2" t="s">
        <v>213</v>
      </c>
      <c r="G2" t="s">
        <v>444</v>
      </c>
      <c r="H2">
        <v>24000</v>
      </c>
      <c r="I2" s="11">
        <v>46244.916666666657</v>
      </c>
      <c r="J2" s="11">
        <v>46245.25</v>
      </c>
      <c r="K2" t="s">
        <v>451</v>
      </c>
    </row>
    <row r="3" spans="1:12" x14ac:dyDescent="0.25">
      <c r="A3" t="s">
        <v>558</v>
      </c>
      <c r="B3" t="s">
        <v>52</v>
      </c>
      <c r="C3" t="s">
        <v>103</v>
      </c>
      <c r="D3" t="s">
        <v>114</v>
      </c>
      <c r="E3" t="s">
        <v>207</v>
      </c>
      <c r="F3" t="s">
        <v>213</v>
      </c>
      <c r="G3" t="s">
        <v>444</v>
      </c>
      <c r="H3">
        <v>30000</v>
      </c>
      <c r="I3" s="11">
        <v>46245.916666666664</v>
      </c>
      <c r="J3" s="11">
        <v>46246.25</v>
      </c>
      <c r="K3" t="s">
        <v>451</v>
      </c>
    </row>
  </sheetData>
  <dataValidations count="6">
    <dataValidation type="list" allowBlank="1" errorTitle="Line" error="Pick one of the listed values." sqref="B2:B398" xr:uid="{00000000-0002-0000-1700-000000000000}">
      <formula1>Lines_</formula1>
    </dataValidation>
    <dataValidation type="list" allowBlank="1" errorTitle="Product" error="Pick one of the listed values." sqref="C2:C398" xr:uid="{00000000-0002-0000-1700-000001000000}">
      <formula1>Products_</formula1>
    </dataValidation>
    <dataValidation type="list" allowBlank="1" errorTitle="Recipe" error="Pick one of the listed values." sqref="D2:D398" xr:uid="{00000000-0002-0000-1700-000002000000}">
      <formula1>Recipes_</formula1>
    </dataValidation>
    <dataValidation type="list" allowBlank="1" errorTitle="Shift" error="Pick one of the listed values." sqref="E2:E398" xr:uid="{00000000-0002-0000-1700-000003000000}">
      <formula1>Shifts_</formula1>
    </dataValidation>
    <dataValidation type="list" allowBlank="1" errorTitle="Crew" error="Pick one of the listed values." sqref="F2:F398" xr:uid="{00000000-0002-0000-1700-000004000000}">
      <formula1>Crews_</formula1>
    </dataValidation>
    <dataValidation type="list" allowBlank="1" errorTitle="How it ended" error="Pick one of the listed values." sqref="K2:K398" xr:uid="{00000000-0002-0000-1700-000005000000}">
      <formula1>"completed,cancelled"</formula1>
    </dataValidation>
  </dataValidations>
  <pageMargins left="0.75" right="0.75" top="1" bottom="1" header="0.5" footer="0.5"/>
  <legacyDrawing r:id="rId1"/>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2E7D32"/>
  </sheetPr>
  <dimension ref="A1:G10"/>
  <sheetViews>
    <sheetView workbookViewId="0">
      <pane ySplit="1" topLeftCell="A2" activePane="bottomLeft" state="frozen"/>
      <selection pane="bottomLeft" activeCell="A8" sqref="A8"/>
    </sheetView>
  </sheetViews>
  <sheetFormatPr defaultRowHeight="15" x14ac:dyDescent="0.25"/>
  <cols>
    <col min="1" max="1" width="17" customWidth="1"/>
    <col min="2" max="2" width="13" customWidth="1"/>
    <col min="3" max="3" width="11" customWidth="1"/>
    <col min="4" max="4" width="12" customWidth="1"/>
    <col min="5" max="5" width="11" customWidth="1"/>
    <col min="6" max="6" width="14" customWidth="1"/>
    <col min="7" max="7" width="11" customWidth="1"/>
  </cols>
  <sheetData>
    <row r="1" spans="1:7" x14ac:dyDescent="0.25">
      <c r="A1" s="7" t="s">
        <v>452</v>
      </c>
      <c r="B1" s="7" t="s">
        <v>453</v>
      </c>
      <c r="C1" s="7" t="s">
        <v>454</v>
      </c>
      <c r="D1" s="7" t="s">
        <v>379</v>
      </c>
      <c r="E1" s="7" t="s">
        <v>101</v>
      </c>
      <c r="F1" s="8" t="s">
        <v>455</v>
      </c>
      <c r="G1" s="8" t="s">
        <v>46</v>
      </c>
    </row>
    <row r="2" spans="1:7" x14ac:dyDescent="0.25">
      <c r="A2" t="s">
        <v>444</v>
      </c>
      <c r="B2" t="s">
        <v>456</v>
      </c>
      <c r="C2" t="s">
        <v>122</v>
      </c>
      <c r="D2">
        <v>1350</v>
      </c>
      <c r="E2" t="s">
        <v>124</v>
      </c>
      <c r="F2">
        <v>3.1</v>
      </c>
    </row>
    <row r="3" spans="1:7" x14ac:dyDescent="0.25">
      <c r="A3" t="s">
        <v>444</v>
      </c>
      <c r="B3" t="s">
        <v>456</v>
      </c>
      <c r="C3" t="s">
        <v>136</v>
      </c>
      <c r="D3">
        <v>125</v>
      </c>
      <c r="E3" t="s">
        <v>124</v>
      </c>
      <c r="F3">
        <v>0.42</v>
      </c>
    </row>
    <row r="4" spans="1:7" x14ac:dyDescent="0.25">
      <c r="A4" t="s">
        <v>557</v>
      </c>
      <c r="B4" t="s">
        <v>456</v>
      </c>
      <c r="C4" t="s">
        <v>130</v>
      </c>
      <c r="D4">
        <v>300</v>
      </c>
      <c r="E4" t="s">
        <v>124</v>
      </c>
      <c r="F4">
        <v>2.44</v>
      </c>
    </row>
    <row r="5" spans="1:7" x14ac:dyDescent="0.25">
      <c r="A5" t="s">
        <v>557</v>
      </c>
      <c r="B5" t="s">
        <v>457</v>
      </c>
      <c r="C5" t="s">
        <v>142</v>
      </c>
      <c r="D5">
        <v>24000</v>
      </c>
      <c r="E5" t="s">
        <v>124</v>
      </c>
      <c r="F5">
        <v>3.1E-2</v>
      </c>
    </row>
    <row r="6" spans="1:7" x14ac:dyDescent="0.25">
      <c r="A6" t="s">
        <v>557</v>
      </c>
      <c r="B6" t="s">
        <v>458</v>
      </c>
      <c r="C6" t="s">
        <v>213</v>
      </c>
      <c r="D6">
        <v>32</v>
      </c>
      <c r="E6" t="s">
        <v>168</v>
      </c>
      <c r="F6">
        <v>24.5</v>
      </c>
    </row>
    <row r="7" spans="1:7" x14ac:dyDescent="0.25">
      <c r="A7" t="s">
        <v>557</v>
      </c>
      <c r="B7" t="s">
        <v>459</v>
      </c>
      <c r="C7" t="s">
        <v>160</v>
      </c>
      <c r="D7">
        <v>600</v>
      </c>
      <c r="E7" t="s">
        <v>162</v>
      </c>
      <c r="F7">
        <v>0.18</v>
      </c>
    </row>
    <row r="8" spans="1:7" x14ac:dyDescent="0.25">
      <c r="A8" t="s">
        <v>557</v>
      </c>
      <c r="B8" t="s">
        <v>460</v>
      </c>
      <c r="C8" t="s">
        <v>156</v>
      </c>
      <c r="D8">
        <v>1500</v>
      </c>
      <c r="E8" t="s">
        <v>148</v>
      </c>
      <c r="F8">
        <v>2.2000000000000001E-3</v>
      </c>
    </row>
    <row r="9" spans="1:7" x14ac:dyDescent="0.25">
      <c r="A9" t="s">
        <v>461</v>
      </c>
      <c r="B9" t="s">
        <v>462</v>
      </c>
      <c r="C9" t="s">
        <v>146</v>
      </c>
      <c r="D9">
        <v>35</v>
      </c>
      <c r="E9" t="s">
        <v>148</v>
      </c>
      <c r="F9">
        <v>0.62</v>
      </c>
    </row>
    <row r="10" spans="1:7" x14ac:dyDescent="0.25">
      <c r="A10" t="s">
        <v>461</v>
      </c>
      <c r="B10" t="s">
        <v>458</v>
      </c>
      <c r="C10" t="s">
        <v>213</v>
      </c>
      <c r="D10">
        <v>1</v>
      </c>
      <c r="E10" t="s">
        <v>168</v>
      </c>
      <c r="F10">
        <v>24.5</v>
      </c>
    </row>
  </sheetData>
  <dataValidations count="3">
    <dataValidation type="list" allowBlank="1" errorTitle="Used by" error="Pick one of the listed values." sqref="A2:A3 A9:A398" xr:uid="{00000000-0002-0000-1800-000000000000}">
      <formula1>Work_</formula1>
    </dataValidation>
    <dataValidation type="list" allowBlank="1" errorTitle="Category" error="Pick one of the listed values." sqref="B2:B398" xr:uid="{00000000-0002-0000-1800-000001000000}">
      <formula1>"ingredient,packaging,chemical,water,energy,effluent,labour,equipment,expense"</formula1>
    </dataValidation>
    <dataValidation type="list" allowBlank="1" errorTitle="Item" error="Pick one of the listed values." sqref="C2:C398" xr:uid="{00000000-0002-0000-1800-000002000000}">
      <formula1>Items_</formula1>
    </dataValidation>
  </dataValidations>
  <pageMargins left="0.75" right="0.75" top="1" bottom="1" header="0.5" footer="0.5"/>
  <legacyDrawing r:id="rId1"/>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2E7D32"/>
  </sheetPr>
  <dimension ref="A1:F4"/>
  <sheetViews>
    <sheetView workbookViewId="0">
      <pane ySplit="1" topLeftCell="A2" activePane="bottomLeft" state="frozen"/>
      <selection pane="bottomLeft" activeCell="A6" sqref="A6"/>
    </sheetView>
  </sheetViews>
  <sheetFormatPr defaultRowHeight="15" x14ac:dyDescent="0.25"/>
  <cols>
    <col min="1" max="1" width="17" customWidth="1"/>
    <col min="2" max="3" width="11" customWidth="1"/>
    <col min="4" max="5" width="19" customWidth="1"/>
    <col min="6" max="6" width="11" customWidth="1"/>
  </cols>
  <sheetData>
    <row r="1" spans="1:6" x14ac:dyDescent="0.25">
      <c r="A1" s="7" t="s">
        <v>445</v>
      </c>
      <c r="B1" s="7" t="s">
        <v>463</v>
      </c>
      <c r="C1" s="7" t="s">
        <v>464</v>
      </c>
      <c r="D1" s="7" t="s">
        <v>442</v>
      </c>
      <c r="E1" s="8" t="s">
        <v>443</v>
      </c>
      <c r="F1" s="8" t="s">
        <v>46</v>
      </c>
    </row>
    <row r="2" spans="1:6" x14ac:dyDescent="0.25">
      <c r="A2" t="s">
        <v>557</v>
      </c>
      <c r="B2" t="s">
        <v>465</v>
      </c>
      <c r="C2" t="s">
        <v>75</v>
      </c>
      <c r="D2" s="11">
        <v>46244.923611111109</v>
      </c>
      <c r="E2" s="11">
        <v>46245.243055555547</v>
      </c>
    </row>
    <row r="3" spans="1:6" x14ac:dyDescent="0.25">
      <c r="A3" t="s">
        <v>557</v>
      </c>
      <c r="B3" t="s">
        <v>466</v>
      </c>
      <c r="C3" t="s">
        <v>86</v>
      </c>
      <c r="D3" s="11">
        <v>46244.934027777781</v>
      </c>
      <c r="E3" s="11">
        <v>46245.248611111107</v>
      </c>
    </row>
    <row r="4" spans="1:6" x14ac:dyDescent="0.25">
      <c r="A4" t="s">
        <v>558</v>
      </c>
      <c r="B4" t="s">
        <v>465</v>
      </c>
      <c r="C4" t="s">
        <v>75</v>
      </c>
      <c r="D4" s="11">
        <v>46245.923611111109</v>
      </c>
      <c r="E4" s="11">
        <v>46246.243055555555</v>
      </c>
    </row>
  </sheetData>
  <dataValidations count="2">
    <dataValidation type="list" allowBlank="1" errorTitle="Run" error="Pick one of the listed values." sqref="A2:A398" xr:uid="{00000000-0002-0000-1900-000000000000}">
      <formula1>Work_</formula1>
    </dataValidation>
    <dataValidation type="list" allowBlank="1" errorTitle="Machine" error="Pick one of the listed values." sqref="C2:C398" xr:uid="{00000000-0002-0000-1900-000001000000}">
      <formula1>Machines_</formula1>
    </dataValidation>
  </dataValidations>
  <pageMargins left="0.75" right="0.75" top="1" bottom="1" header="0.5" footer="0.5"/>
  <legacyDrawing r:id="rId1"/>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tabColor rgb="FF2E7D32"/>
  </sheetPr>
  <dimension ref="A1:H2"/>
  <sheetViews>
    <sheetView workbookViewId="0">
      <pane ySplit="1" topLeftCell="A2" activePane="bottomLeft" state="frozen"/>
      <selection pane="bottomLeft" activeCell="D1" sqref="D1"/>
    </sheetView>
  </sheetViews>
  <sheetFormatPr defaultRowHeight="15" x14ac:dyDescent="0.25"/>
  <cols>
    <col min="1" max="1" width="17" customWidth="1"/>
    <col min="2" max="2" width="11" customWidth="1"/>
    <col min="3" max="3" width="19" customWidth="1"/>
    <col min="4" max="4" width="18" customWidth="1"/>
    <col min="5" max="5" width="17" customWidth="1"/>
    <col min="6" max="7" width="19" customWidth="1"/>
    <col min="8" max="8" width="11" customWidth="1"/>
  </cols>
  <sheetData>
    <row r="1" spans="1:8" x14ac:dyDescent="0.25">
      <c r="A1" s="7" t="s">
        <v>467</v>
      </c>
      <c r="B1" s="7" t="s">
        <v>94</v>
      </c>
      <c r="C1" s="7" t="s">
        <v>344</v>
      </c>
      <c r="D1" s="7" t="s">
        <v>468</v>
      </c>
      <c r="E1" s="7" t="s">
        <v>469</v>
      </c>
      <c r="F1" s="7" t="s">
        <v>442</v>
      </c>
      <c r="G1" s="8" t="s">
        <v>443</v>
      </c>
      <c r="H1" s="8" t="s">
        <v>46</v>
      </c>
    </row>
    <row r="2" spans="1:8" x14ac:dyDescent="0.25">
      <c r="A2" t="s">
        <v>461</v>
      </c>
      <c r="B2" t="s">
        <v>52</v>
      </c>
      <c r="C2" t="s">
        <v>340</v>
      </c>
      <c r="D2" t="s">
        <v>103</v>
      </c>
      <c r="E2" t="s">
        <v>110</v>
      </c>
      <c r="F2" s="11">
        <v>46245.25</v>
      </c>
      <c r="G2" s="11">
        <v>46245.326388888891</v>
      </c>
    </row>
  </sheetData>
  <dataValidations count="4">
    <dataValidation type="list" allowBlank="1" errorTitle="Line" error="Pick one of the listed values." sqref="B2:B398" xr:uid="{00000000-0002-0000-1A00-000000000000}">
      <formula1>Lines_</formula1>
    </dataValidation>
    <dataValidation type="list" allowBlank="1" errorTitle="Cleaning regime" error="Pick one of the listed values." sqref="C2:C398" xr:uid="{00000000-0002-0000-1A00-000001000000}">
      <formula1>Regimes_</formula1>
    </dataValidation>
    <dataValidation type="list" allowBlank="1" errorTitle="Product before" error="Pick one of the listed values." sqref="D2:D398" xr:uid="{00000000-0002-0000-1A00-000002000000}">
      <formula1>Products_</formula1>
    </dataValidation>
    <dataValidation type="list" allowBlank="1" errorTitle="Product after" error="Pick one of the listed values." sqref="E2:E398" xr:uid="{00000000-0002-0000-1A00-000003000000}">
      <formula1>Products_</formula1>
    </dataValidation>
  </dataValidations>
  <pageMargins left="0.75" right="0.75" top="1" bottom="1" header="0.5" footer="0.5"/>
  <legacyDrawing r:id="rId1"/>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tabColor rgb="FF2E7D32"/>
  </sheetPr>
  <dimension ref="A1:K2"/>
  <sheetViews>
    <sheetView workbookViewId="0">
      <pane ySplit="1" topLeftCell="A2" activePane="bottomLeft" state="frozen"/>
      <selection pane="bottomLeft" activeCell="B2" sqref="B2"/>
    </sheetView>
  </sheetViews>
  <sheetFormatPr defaultRowHeight="15" x14ac:dyDescent="0.25"/>
  <cols>
    <col min="1" max="1" width="12" customWidth="1"/>
    <col min="2" max="2" width="16" customWidth="1"/>
    <col min="3" max="3" width="11" customWidth="1"/>
    <col min="4" max="4" width="22" customWidth="1"/>
    <col min="5" max="5" width="12" customWidth="1"/>
    <col min="6" max="6" width="11" customWidth="1"/>
    <col min="7" max="8" width="19" customWidth="1"/>
    <col min="9" max="9" width="13" customWidth="1"/>
    <col min="10" max="10" width="24" customWidth="1"/>
    <col min="11" max="11" width="11" customWidth="1"/>
  </cols>
  <sheetData>
    <row r="1" spans="1:11" x14ac:dyDescent="0.25">
      <c r="A1" s="7" t="s">
        <v>470</v>
      </c>
      <c r="B1" s="7" t="s">
        <v>426</v>
      </c>
      <c r="C1" s="8" t="s">
        <v>113</v>
      </c>
      <c r="D1" s="7" t="s">
        <v>471</v>
      </c>
      <c r="E1" s="7" t="s">
        <v>379</v>
      </c>
      <c r="F1" s="7" t="s">
        <v>101</v>
      </c>
      <c r="G1" s="7" t="s">
        <v>442</v>
      </c>
      <c r="H1" s="8" t="s">
        <v>443</v>
      </c>
      <c r="I1" s="8" t="s">
        <v>472</v>
      </c>
      <c r="J1" s="8" t="s">
        <v>473</v>
      </c>
      <c r="K1" s="8" t="s">
        <v>46</v>
      </c>
    </row>
    <row r="2" spans="1:11" x14ac:dyDescent="0.25">
      <c r="A2" t="s">
        <v>474</v>
      </c>
      <c r="B2" t="s">
        <v>556</v>
      </c>
      <c r="C2" t="s">
        <v>103</v>
      </c>
      <c r="D2" t="s">
        <v>356</v>
      </c>
      <c r="E2">
        <v>4200</v>
      </c>
      <c r="F2" t="s">
        <v>106</v>
      </c>
      <c r="G2" s="11">
        <v>46245.302083333343</v>
      </c>
      <c r="H2" s="11">
        <v>46246.458333333343</v>
      </c>
      <c r="I2" t="s">
        <v>475</v>
      </c>
      <c r="J2">
        <v>0.41</v>
      </c>
    </row>
  </sheetData>
  <dataValidations count="2">
    <dataValidation type="list" allowBlank="1" errorTitle="Product" error="Pick one of the listed values." sqref="C2:C398" xr:uid="{00000000-0002-0000-1B00-000000000000}">
      <formula1>Products_</formula1>
    </dataValidation>
    <dataValidation type="list" allowBlank="1" errorTitle="Decision" error="Pick one of the listed values." sqref="I2:I398" xr:uid="{00000000-0002-0000-1B00-000001000000}">
      <formula1>"released,downgraded,scrapped"</formula1>
    </dataValidation>
  </dataValidations>
  <pageMargins left="0.75" right="0.75" top="1" bottom="1" header="0.5" footer="0.5"/>
  <legacyDrawing r:id="rId1"/>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tabColor rgb="FF2E7D32"/>
  </sheetPr>
  <dimension ref="A1:I15"/>
  <sheetViews>
    <sheetView workbookViewId="0">
      <pane ySplit="1" topLeftCell="A2" activePane="bottomLeft" state="frozen"/>
      <selection sqref="A1:XFD2"/>
      <selection pane="bottomLeft" activeCell="D18" sqref="D18"/>
    </sheetView>
  </sheetViews>
  <sheetFormatPr defaultRowHeight="15" x14ac:dyDescent="0.25"/>
  <cols>
    <col min="1" max="1" width="17" customWidth="1"/>
    <col min="2" max="2" width="13" customWidth="1"/>
    <col min="3" max="3" width="15" customWidth="1"/>
    <col min="4" max="4" width="16" customWidth="1"/>
    <col min="5" max="5" width="12" customWidth="1"/>
    <col min="6" max="6" width="11" customWidth="1"/>
    <col min="7" max="7" width="14" customWidth="1"/>
    <col min="8" max="8" width="19" customWidth="1"/>
    <col min="9" max="9" width="11" customWidth="1"/>
  </cols>
  <sheetData>
    <row r="1" spans="1:9" x14ac:dyDescent="0.25">
      <c r="A1" s="7" t="s">
        <v>452</v>
      </c>
      <c r="B1" s="7" t="s">
        <v>453</v>
      </c>
      <c r="C1" s="7" t="s">
        <v>454</v>
      </c>
      <c r="D1" s="8" t="s">
        <v>426</v>
      </c>
      <c r="E1" s="7" t="s">
        <v>379</v>
      </c>
      <c r="F1" s="7" t="s">
        <v>101</v>
      </c>
      <c r="G1" s="8" t="s">
        <v>455</v>
      </c>
      <c r="H1" s="8" t="s">
        <v>476</v>
      </c>
      <c r="I1" s="8" t="s">
        <v>46</v>
      </c>
    </row>
    <row r="2" spans="1:9" x14ac:dyDescent="0.25">
      <c r="A2" t="s">
        <v>444</v>
      </c>
      <c r="B2" t="s">
        <v>456</v>
      </c>
      <c r="C2" t="s">
        <v>122</v>
      </c>
      <c r="D2" t="s">
        <v>431</v>
      </c>
      <c r="E2">
        <v>940</v>
      </c>
      <c r="F2" t="s">
        <v>124</v>
      </c>
      <c r="G2">
        <v>3.12</v>
      </c>
      <c r="H2" s="11">
        <v>46244.763888888891</v>
      </c>
    </row>
    <row r="3" spans="1:9" x14ac:dyDescent="0.25">
      <c r="A3" t="s">
        <v>444</v>
      </c>
      <c r="B3" t="s">
        <v>456</v>
      </c>
      <c r="C3" t="s">
        <v>122</v>
      </c>
      <c r="D3" t="s">
        <v>432</v>
      </c>
      <c r="E3">
        <v>400</v>
      </c>
      <c r="F3" t="s">
        <v>124</v>
      </c>
      <c r="G3">
        <v>3.05</v>
      </c>
      <c r="H3" s="11">
        <v>46244.767361111109</v>
      </c>
    </row>
    <row r="4" spans="1:9" x14ac:dyDescent="0.25">
      <c r="A4" t="s">
        <v>444</v>
      </c>
      <c r="B4" t="s">
        <v>456</v>
      </c>
      <c r="C4" t="s">
        <v>136</v>
      </c>
      <c r="D4" t="s">
        <v>435</v>
      </c>
      <c r="E4">
        <v>120</v>
      </c>
      <c r="F4" t="s">
        <v>124</v>
      </c>
      <c r="G4">
        <v>0.42</v>
      </c>
      <c r="H4" s="11">
        <v>46244.770833333343</v>
      </c>
    </row>
    <row r="5" spans="1:9" x14ac:dyDescent="0.25">
      <c r="A5" t="s">
        <v>557</v>
      </c>
      <c r="B5" t="s">
        <v>456</v>
      </c>
      <c r="C5" t="s">
        <v>130</v>
      </c>
      <c r="D5" t="s">
        <v>433</v>
      </c>
      <c r="E5">
        <v>310</v>
      </c>
      <c r="F5" t="s">
        <v>124</v>
      </c>
      <c r="G5">
        <v>2.44</v>
      </c>
      <c r="H5" s="11">
        <v>46244.9375</v>
      </c>
    </row>
    <row r="6" spans="1:9" x14ac:dyDescent="0.25">
      <c r="A6" t="s">
        <v>557</v>
      </c>
      <c r="B6" t="s">
        <v>457</v>
      </c>
      <c r="C6" t="s">
        <v>142</v>
      </c>
      <c r="D6" t="s">
        <v>434</v>
      </c>
      <c r="E6">
        <v>24120</v>
      </c>
      <c r="F6" t="s">
        <v>124</v>
      </c>
      <c r="G6">
        <v>3.1E-2</v>
      </c>
      <c r="H6" s="11">
        <v>46244.9375</v>
      </c>
    </row>
    <row r="7" spans="1:9" x14ac:dyDescent="0.25">
      <c r="A7" t="s">
        <v>557</v>
      </c>
      <c r="B7" t="s">
        <v>460</v>
      </c>
      <c r="C7" t="s">
        <v>156</v>
      </c>
      <c r="E7">
        <v>1800</v>
      </c>
      <c r="F7" t="s">
        <v>148</v>
      </c>
      <c r="G7">
        <v>2.2000000000000001E-3</v>
      </c>
      <c r="H7" s="11">
        <v>46245.243055555547</v>
      </c>
    </row>
    <row r="8" spans="1:9" x14ac:dyDescent="0.25">
      <c r="A8" t="s">
        <v>557</v>
      </c>
      <c r="B8" t="s">
        <v>459</v>
      </c>
      <c r="C8" t="s">
        <v>160</v>
      </c>
      <c r="E8">
        <v>640</v>
      </c>
      <c r="F8" t="s">
        <v>162</v>
      </c>
      <c r="G8">
        <v>0.18</v>
      </c>
      <c r="H8" s="11">
        <v>46245.243055555547</v>
      </c>
    </row>
    <row r="9" spans="1:9" x14ac:dyDescent="0.25">
      <c r="A9" t="s">
        <v>557</v>
      </c>
      <c r="B9" t="s">
        <v>458</v>
      </c>
      <c r="C9" t="s">
        <v>213</v>
      </c>
      <c r="E9">
        <v>32</v>
      </c>
      <c r="F9" t="s">
        <v>168</v>
      </c>
      <c r="G9">
        <v>24.5</v>
      </c>
      <c r="H9" s="11">
        <v>46245.243055555547</v>
      </c>
    </row>
    <row r="10" spans="1:9" x14ac:dyDescent="0.25">
      <c r="A10" t="s">
        <v>557</v>
      </c>
      <c r="B10" t="s">
        <v>477</v>
      </c>
      <c r="C10" t="s">
        <v>75</v>
      </c>
      <c r="E10">
        <v>7.7</v>
      </c>
      <c r="F10" t="s">
        <v>168</v>
      </c>
      <c r="G10">
        <v>18</v>
      </c>
      <c r="H10" s="11">
        <v>46245.243055555547</v>
      </c>
    </row>
    <row r="11" spans="1:9" x14ac:dyDescent="0.25">
      <c r="A11" t="s">
        <v>557</v>
      </c>
      <c r="B11" t="s">
        <v>478</v>
      </c>
      <c r="C11" t="s">
        <v>166</v>
      </c>
      <c r="E11">
        <v>4</v>
      </c>
      <c r="F11" t="s">
        <v>168</v>
      </c>
      <c r="G11">
        <v>12.25</v>
      </c>
      <c r="H11" s="11">
        <v>46245.243055555547</v>
      </c>
    </row>
    <row r="12" spans="1:9" x14ac:dyDescent="0.25">
      <c r="A12" t="s">
        <v>557</v>
      </c>
      <c r="B12" t="s">
        <v>479</v>
      </c>
      <c r="C12" t="s">
        <v>169</v>
      </c>
      <c r="E12">
        <v>1650</v>
      </c>
      <c r="F12" t="s">
        <v>148</v>
      </c>
      <c r="G12">
        <v>8.9999999999999998E-4</v>
      </c>
      <c r="H12" s="11">
        <v>46245.243055555547</v>
      </c>
    </row>
    <row r="13" spans="1:9" x14ac:dyDescent="0.25">
      <c r="A13" t="s">
        <v>461</v>
      </c>
      <c r="B13" t="s">
        <v>462</v>
      </c>
      <c r="C13" t="s">
        <v>146</v>
      </c>
      <c r="D13" t="s">
        <v>438</v>
      </c>
      <c r="E13">
        <v>40</v>
      </c>
      <c r="F13" t="s">
        <v>148</v>
      </c>
      <c r="G13">
        <v>0.62</v>
      </c>
      <c r="H13" s="11">
        <v>46245.263888888891</v>
      </c>
    </row>
    <row r="14" spans="1:9" x14ac:dyDescent="0.25">
      <c r="A14" t="s">
        <v>461</v>
      </c>
      <c r="B14" t="s">
        <v>460</v>
      </c>
      <c r="C14" t="s">
        <v>156</v>
      </c>
      <c r="E14">
        <v>4200</v>
      </c>
      <c r="F14" t="s">
        <v>148</v>
      </c>
      <c r="G14">
        <v>2.2000000000000001E-3</v>
      </c>
      <c r="H14" s="11">
        <v>46245.326388888891</v>
      </c>
    </row>
    <row r="15" spans="1:9" x14ac:dyDescent="0.25">
      <c r="A15" t="s">
        <v>461</v>
      </c>
      <c r="B15" t="s">
        <v>458</v>
      </c>
      <c r="C15" t="s">
        <v>213</v>
      </c>
      <c r="E15">
        <v>1.2</v>
      </c>
      <c r="F15" t="s">
        <v>168</v>
      </c>
      <c r="G15">
        <v>24.5</v>
      </c>
      <c r="H15" s="11">
        <v>46245.326388888891</v>
      </c>
    </row>
  </sheetData>
  <dataValidations count="4">
    <dataValidation type="list" allowBlank="1" errorTitle="Used by" error="Pick one of the listed values." sqref="A2:A398" xr:uid="{00000000-0002-0000-1C00-000000000000}">
      <formula1>Work_</formula1>
    </dataValidation>
    <dataValidation type="list" allowBlank="1" errorTitle="Category" error="Pick one of the listed values." sqref="B2:B398" xr:uid="{00000000-0002-0000-1C00-000001000000}">
      <formula1>"ingredient,packaging,chemical,water,energy,effluent,labour,equipment,expense"</formula1>
    </dataValidation>
    <dataValidation type="list" allowBlank="1" errorTitle="Item" error="Pick one of the listed values." sqref="C2:C398" xr:uid="{00000000-0002-0000-1C00-000002000000}">
      <formula1>Items_</formula1>
    </dataValidation>
    <dataValidation type="list" allowBlank="1" errorTitle="Lot" error="Pick one of the listed values." sqref="D2:D398" xr:uid="{00000000-0002-0000-1C00-000003000000}">
      <formula1>Lots_</formula1>
    </dataValidation>
  </dataValidations>
  <pageMargins left="0.75" right="0.75" top="1" bottom="1" header="0.5" footer="0.5"/>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1F3864"/>
  </sheetPr>
  <dimension ref="A1:D4"/>
  <sheetViews>
    <sheetView workbookViewId="0">
      <pane ySplit="1" topLeftCell="A2" activePane="bottomLeft" state="frozen"/>
      <selection pane="bottomLeft" activeCell="D12" sqref="D12"/>
    </sheetView>
  </sheetViews>
  <sheetFormatPr defaultRowHeight="15" x14ac:dyDescent="0.25"/>
  <cols>
    <col min="1" max="1" width="11" customWidth="1"/>
    <col min="2" max="2" width="24" customWidth="1"/>
    <col min="3" max="4" width="11" customWidth="1"/>
  </cols>
  <sheetData>
    <row r="1" spans="1:4" x14ac:dyDescent="0.25">
      <c r="A1" s="7" t="s">
        <v>44</v>
      </c>
      <c r="B1" s="7" t="s">
        <v>45</v>
      </c>
      <c r="C1" s="7" t="s">
        <v>51</v>
      </c>
      <c r="D1" s="8" t="s">
        <v>46</v>
      </c>
    </row>
    <row r="2" spans="1:4" x14ac:dyDescent="0.25">
      <c r="A2" t="s">
        <v>52</v>
      </c>
      <c r="B2" t="s">
        <v>53</v>
      </c>
      <c r="C2" t="s">
        <v>47</v>
      </c>
    </row>
    <row r="3" spans="1:4" x14ac:dyDescent="0.25">
      <c r="A3" t="s">
        <v>54</v>
      </c>
      <c r="B3" t="s">
        <v>55</v>
      </c>
      <c r="C3" t="s">
        <v>47</v>
      </c>
    </row>
    <row r="4" spans="1:4" x14ac:dyDescent="0.25">
      <c r="A4" t="s">
        <v>56</v>
      </c>
      <c r="B4" t="s">
        <v>57</v>
      </c>
      <c r="C4" t="s">
        <v>49</v>
      </c>
    </row>
  </sheetData>
  <dataValidations count="1">
    <dataValidation type="list" allowBlank="1" errorTitle="Site" error="Pick one of the listed values." sqref="C2:C398" xr:uid="{00000000-0002-0000-0200-000000000000}">
      <formula1>Sites_</formula1>
    </dataValidation>
  </dataValidations>
  <pageMargins left="0.75" right="0.75" top="1" bottom="1" header="0.5" footer="0.5"/>
  <legacyDrawing r:id="rId1"/>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0">
    <tabColor rgb="FF2E7D32"/>
  </sheetPr>
  <dimension ref="A1:F10"/>
  <sheetViews>
    <sheetView tabSelected="1" workbookViewId="0">
      <pane ySplit="1" topLeftCell="A2" activePane="bottomLeft" state="frozen"/>
      <selection pane="bottomLeft" activeCell="A12" sqref="A12"/>
    </sheetView>
  </sheetViews>
  <sheetFormatPr defaultRowHeight="15" x14ac:dyDescent="0.25"/>
  <cols>
    <col min="1" max="1" width="17" customWidth="1"/>
    <col min="2" max="2" width="16" customWidth="1"/>
    <col min="3" max="3" width="12" customWidth="1"/>
    <col min="4" max="4" width="11" customWidth="1"/>
    <col min="5" max="5" width="19" customWidth="1"/>
    <col min="6" max="6" width="11" customWidth="1"/>
  </cols>
  <sheetData>
    <row r="1" spans="1:6" x14ac:dyDescent="0.25">
      <c r="A1" s="7" t="s">
        <v>445</v>
      </c>
      <c r="B1" s="7" t="s">
        <v>480</v>
      </c>
      <c r="C1" s="7" t="s">
        <v>379</v>
      </c>
      <c r="D1" s="7" t="s">
        <v>101</v>
      </c>
      <c r="E1" s="7" t="s">
        <v>476</v>
      </c>
      <c r="F1" s="8" t="s">
        <v>46</v>
      </c>
    </row>
    <row r="2" spans="1:6" x14ac:dyDescent="0.25">
      <c r="A2" t="s">
        <v>557</v>
      </c>
      <c r="B2" t="s">
        <v>481</v>
      </c>
      <c r="C2">
        <v>1200</v>
      </c>
      <c r="D2" t="s">
        <v>106</v>
      </c>
      <c r="E2" s="11">
        <v>46244.958333333343</v>
      </c>
    </row>
    <row r="3" spans="1:6" x14ac:dyDescent="0.25">
      <c r="A3" t="s">
        <v>557</v>
      </c>
      <c r="B3" t="s">
        <v>482</v>
      </c>
      <c r="C3">
        <v>3</v>
      </c>
      <c r="D3" t="s">
        <v>106</v>
      </c>
      <c r="E3" s="11">
        <v>46244.961111111108</v>
      </c>
    </row>
    <row r="4" spans="1:6" x14ac:dyDescent="0.25">
      <c r="A4" t="s">
        <v>557</v>
      </c>
      <c r="B4" t="s">
        <v>481</v>
      </c>
      <c r="C4">
        <v>1200</v>
      </c>
      <c r="D4" t="s">
        <v>106</v>
      </c>
      <c r="E4" s="11">
        <v>46245</v>
      </c>
    </row>
    <row r="5" spans="1:6" x14ac:dyDescent="0.25">
      <c r="A5" t="s">
        <v>557</v>
      </c>
      <c r="B5" t="s">
        <v>483</v>
      </c>
      <c r="C5">
        <v>40</v>
      </c>
      <c r="D5" t="s">
        <v>106</v>
      </c>
      <c r="E5" s="11">
        <v>46245.008333333331</v>
      </c>
    </row>
    <row r="6" spans="1:6" x14ac:dyDescent="0.25">
      <c r="A6" t="s">
        <v>557</v>
      </c>
      <c r="B6" t="s">
        <v>481</v>
      </c>
      <c r="C6">
        <v>1180</v>
      </c>
      <c r="D6" t="s">
        <v>106</v>
      </c>
      <c r="E6" s="11">
        <v>46245.041666666657</v>
      </c>
    </row>
    <row r="7" spans="1:6" x14ac:dyDescent="0.25">
      <c r="A7" t="s">
        <v>557</v>
      </c>
      <c r="B7" t="s">
        <v>484</v>
      </c>
      <c r="C7">
        <v>1</v>
      </c>
      <c r="D7" t="s">
        <v>106</v>
      </c>
      <c r="E7" s="11">
        <v>46245.069444444453</v>
      </c>
    </row>
    <row r="8" spans="1:6" x14ac:dyDescent="0.25">
      <c r="A8" t="s">
        <v>557</v>
      </c>
      <c r="B8" t="s">
        <v>485</v>
      </c>
      <c r="C8">
        <v>12</v>
      </c>
      <c r="D8" t="s">
        <v>106</v>
      </c>
      <c r="E8" s="11">
        <v>46245.104166666657</v>
      </c>
    </row>
    <row r="9" spans="1:6" x14ac:dyDescent="0.25">
      <c r="A9" t="s">
        <v>557</v>
      </c>
      <c r="B9" t="s">
        <v>486</v>
      </c>
      <c r="C9">
        <v>220</v>
      </c>
      <c r="D9" t="s">
        <v>106</v>
      </c>
      <c r="E9" s="11">
        <v>46245.163194444453</v>
      </c>
    </row>
    <row r="10" spans="1:6" x14ac:dyDescent="0.25">
      <c r="A10" t="s">
        <v>558</v>
      </c>
      <c r="B10" t="s">
        <v>481</v>
      </c>
      <c r="C10">
        <v>1500</v>
      </c>
      <c r="D10" t="s">
        <v>106</v>
      </c>
      <c r="E10" s="11">
        <v>46245.958333333336</v>
      </c>
    </row>
  </sheetData>
  <dataValidations count="2">
    <dataValidation type="list" allowBlank="1" errorTitle="Run" error="Pick one of the listed values." sqref="A2:A398" xr:uid="{00000000-0002-0000-1D00-000000000000}">
      <formula1>Work_</formula1>
    </dataValidation>
    <dataValidation type="list" allowBlank="1" errorTitle="Kind" error="Pick one of the listed values." sqref="B2:B398" xr:uid="{00000000-0002-0000-1D00-000001000000}">
      <formula1>"good,waste,downgrade,reject-metal,reject-xray,reject-weight,reject-seal,reject-vision"</formula1>
    </dataValidation>
  </dataValidations>
  <pageMargins left="0.75" right="0.75" top="1" bottom="1" header="0.5" footer="0.5"/>
  <legacyDrawing r:id="rId1"/>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1">
    <tabColor rgb="FF2E7D32"/>
  </sheetPr>
  <dimension ref="A1:F21"/>
  <sheetViews>
    <sheetView workbookViewId="0">
      <pane ySplit="1" topLeftCell="A2" activePane="bottomLeft" state="frozen"/>
      <selection pane="bottomLeft" activeCell="A21" sqref="A21"/>
    </sheetView>
  </sheetViews>
  <sheetFormatPr defaultRowHeight="15" x14ac:dyDescent="0.25"/>
  <cols>
    <col min="1" max="1" width="17" customWidth="1"/>
    <col min="2" max="2" width="23" customWidth="1"/>
    <col min="3" max="3" width="11" customWidth="1"/>
    <col min="4" max="4" width="18" customWidth="1"/>
    <col min="5" max="5" width="22" customWidth="1"/>
    <col min="6" max="6" width="11" customWidth="1"/>
  </cols>
  <sheetData>
    <row r="1" spans="1:6" x14ac:dyDescent="0.25">
      <c r="A1" s="7" t="s">
        <v>487</v>
      </c>
      <c r="B1" s="7" t="s">
        <v>318</v>
      </c>
      <c r="C1" s="7" t="s">
        <v>488</v>
      </c>
      <c r="D1" s="8" t="s">
        <v>489</v>
      </c>
      <c r="E1" s="7" t="s">
        <v>476</v>
      </c>
      <c r="F1" s="8" t="s">
        <v>46</v>
      </c>
    </row>
    <row r="2" spans="1:6" x14ac:dyDescent="0.25">
      <c r="A2" t="s">
        <v>62</v>
      </c>
      <c r="B2" t="s">
        <v>66</v>
      </c>
      <c r="C2">
        <v>68.099999999999994</v>
      </c>
      <c r="D2" t="s">
        <v>64</v>
      </c>
      <c r="E2" s="11">
        <v>46244.924305555563</v>
      </c>
    </row>
    <row r="3" spans="1:6" x14ac:dyDescent="0.25">
      <c r="A3" t="s">
        <v>62</v>
      </c>
      <c r="B3" t="s">
        <v>69</v>
      </c>
      <c r="C3">
        <v>74.2</v>
      </c>
      <c r="D3" t="s">
        <v>67</v>
      </c>
      <c r="E3" s="11">
        <v>46244.924305555563</v>
      </c>
    </row>
    <row r="4" spans="1:6" x14ac:dyDescent="0.25">
      <c r="A4" t="s">
        <v>62</v>
      </c>
      <c r="B4" t="s">
        <v>69</v>
      </c>
      <c r="C4">
        <v>74</v>
      </c>
      <c r="D4" t="s">
        <v>70</v>
      </c>
      <c r="E4" s="11">
        <v>46244.924305555563</v>
      </c>
    </row>
    <row r="5" spans="1:6" x14ac:dyDescent="0.25">
      <c r="A5" t="s">
        <v>62</v>
      </c>
      <c r="B5" t="s">
        <v>74</v>
      </c>
      <c r="C5">
        <v>20.399999999999999</v>
      </c>
      <c r="D5" t="s">
        <v>72</v>
      </c>
      <c r="E5" s="11">
        <v>46244.924305555563</v>
      </c>
    </row>
    <row r="6" spans="1:6" x14ac:dyDescent="0.25">
      <c r="A6" t="s">
        <v>62</v>
      </c>
      <c r="B6" t="s">
        <v>272</v>
      </c>
      <c r="C6">
        <v>15.8</v>
      </c>
      <c r="D6" t="s">
        <v>67</v>
      </c>
      <c r="E6" s="11">
        <v>46244.924305555563</v>
      </c>
    </row>
    <row r="7" spans="1:6" x14ac:dyDescent="0.25">
      <c r="A7" t="s">
        <v>52</v>
      </c>
      <c r="B7" t="s">
        <v>276</v>
      </c>
      <c r="C7">
        <v>412</v>
      </c>
      <c r="E7" s="11">
        <v>46244.924305555563</v>
      </c>
    </row>
    <row r="8" spans="1:6" x14ac:dyDescent="0.25">
      <c r="A8" t="s">
        <v>52</v>
      </c>
      <c r="B8" t="s">
        <v>221</v>
      </c>
      <c r="C8">
        <v>6.2</v>
      </c>
      <c r="E8" s="11">
        <v>46244.924305555563</v>
      </c>
    </row>
    <row r="9" spans="1:6" x14ac:dyDescent="0.25">
      <c r="A9" t="s">
        <v>52</v>
      </c>
      <c r="B9" t="s">
        <v>226</v>
      </c>
      <c r="C9">
        <v>61.4</v>
      </c>
      <c r="E9" s="11">
        <v>46244.924305555563</v>
      </c>
    </row>
    <row r="10" spans="1:6" x14ac:dyDescent="0.25">
      <c r="A10" t="s">
        <v>88</v>
      </c>
      <c r="B10" t="s">
        <v>90</v>
      </c>
      <c r="C10">
        <v>4.0999999999999996</v>
      </c>
      <c r="E10" s="11">
        <v>46244.923611111109</v>
      </c>
    </row>
    <row r="11" spans="1:6" x14ac:dyDescent="0.25">
      <c r="A11" t="s">
        <v>88</v>
      </c>
      <c r="B11" t="s">
        <v>90</v>
      </c>
      <c r="C11">
        <v>7.4</v>
      </c>
      <c r="E11" s="11">
        <v>46244.927083333343</v>
      </c>
    </row>
    <row r="12" spans="1:6" x14ac:dyDescent="0.25">
      <c r="A12" t="s">
        <v>91</v>
      </c>
      <c r="B12" t="s">
        <v>93</v>
      </c>
      <c r="C12" t="s">
        <v>126</v>
      </c>
      <c r="E12" s="11">
        <v>46244.945138888892</v>
      </c>
    </row>
    <row r="13" spans="1:6" x14ac:dyDescent="0.25">
      <c r="A13" t="s">
        <v>91</v>
      </c>
      <c r="B13" t="s">
        <v>93</v>
      </c>
      <c r="C13" t="s">
        <v>159</v>
      </c>
      <c r="E13" s="11">
        <v>46244.956944444442</v>
      </c>
    </row>
    <row r="14" spans="1:6" x14ac:dyDescent="0.25">
      <c r="A14" t="s">
        <v>557</v>
      </c>
      <c r="B14" t="s">
        <v>230</v>
      </c>
      <c r="C14">
        <v>4.3099999999999996</v>
      </c>
      <c r="E14" s="11">
        <v>46244.958333333343</v>
      </c>
    </row>
    <row r="15" spans="1:6" x14ac:dyDescent="0.25">
      <c r="A15" t="s">
        <v>557</v>
      </c>
      <c r="B15" t="s">
        <v>264</v>
      </c>
      <c r="C15">
        <v>11.6</v>
      </c>
      <c r="E15" s="11">
        <v>46244.96875</v>
      </c>
    </row>
    <row r="16" spans="1:6" x14ac:dyDescent="0.25">
      <c r="A16" t="s">
        <v>557</v>
      </c>
      <c r="B16" t="s">
        <v>79</v>
      </c>
      <c r="C16">
        <v>128.4</v>
      </c>
      <c r="D16" t="s">
        <v>77</v>
      </c>
      <c r="E16" s="12">
        <v>46244.924328703702</v>
      </c>
    </row>
    <row r="17" spans="1:5" x14ac:dyDescent="0.25">
      <c r="A17" t="s">
        <v>557</v>
      </c>
      <c r="B17" t="s">
        <v>79</v>
      </c>
      <c r="C17">
        <v>126.1</v>
      </c>
      <c r="D17" t="s">
        <v>80</v>
      </c>
      <c r="E17" s="12">
        <v>46244.924340277779</v>
      </c>
    </row>
    <row r="18" spans="1:5" x14ac:dyDescent="0.25">
      <c r="A18" t="s">
        <v>557</v>
      </c>
      <c r="B18" t="s">
        <v>79</v>
      </c>
      <c r="C18">
        <v>129.69999999999999</v>
      </c>
      <c r="D18" t="s">
        <v>77</v>
      </c>
      <c r="E18" s="12">
        <v>46244.924409722233</v>
      </c>
    </row>
    <row r="19" spans="1:5" x14ac:dyDescent="0.25">
      <c r="A19" t="s">
        <v>557</v>
      </c>
      <c r="B19" t="s">
        <v>79</v>
      </c>
      <c r="C19">
        <v>125.8</v>
      </c>
      <c r="D19" t="s">
        <v>82</v>
      </c>
      <c r="E19" s="12">
        <v>46244.924432870372</v>
      </c>
    </row>
    <row r="20" spans="1:5" x14ac:dyDescent="0.25">
      <c r="A20" t="s">
        <v>557</v>
      </c>
      <c r="B20" t="s">
        <v>79</v>
      </c>
      <c r="C20">
        <v>129.19999999999999</v>
      </c>
      <c r="D20" t="s">
        <v>77</v>
      </c>
      <c r="E20" s="12">
        <v>46244.924490740741</v>
      </c>
    </row>
    <row r="21" spans="1:5" x14ac:dyDescent="0.25">
      <c r="A21" t="s">
        <v>557</v>
      </c>
      <c r="B21" t="s">
        <v>79</v>
      </c>
      <c r="C21">
        <v>126.4</v>
      </c>
      <c r="D21" t="s">
        <v>80</v>
      </c>
      <c r="E21" s="12">
        <v>46244.924560185187</v>
      </c>
    </row>
  </sheetData>
  <dataValidations count="3">
    <dataValidation type="list" allowBlank="1" errorTitle="Measured on" error="Pick one of the listed values." sqref="A2:A398" xr:uid="{00000000-0002-0000-1E00-000000000000}">
      <formula1>Subjects_</formula1>
    </dataValidation>
    <dataValidation type="list" allowBlank="1" errorTitle="Measurement" error="Pick one of the listed values." sqref="B2:B398" xr:uid="{00000000-0002-0000-1E00-000001000000}">
      <formula1>Measurements_</formula1>
    </dataValidation>
    <dataValidation type="list" allowBlank="1" errorTitle="Sensor or head" error="Pick one of the listed values." sqref="D2:D398" xr:uid="{00000000-0002-0000-1E00-000002000000}">
      <formula1>Machines_</formula1>
    </dataValidation>
  </dataValidations>
  <pageMargins left="0.75" right="0.75" top="1" bottom="1" header="0.5" footer="0.5"/>
  <legacyDrawing r:id="rId1"/>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2">
    <tabColor rgb="FF2E7D32"/>
  </sheetPr>
  <dimension ref="A1:E4"/>
  <sheetViews>
    <sheetView workbookViewId="0">
      <pane ySplit="1" topLeftCell="A2" activePane="bottomLeft" state="frozen"/>
      <selection pane="bottomLeft" activeCell="B2" sqref="B2"/>
    </sheetView>
  </sheetViews>
  <sheetFormatPr defaultRowHeight="15" x14ac:dyDescent="0.25"/>
  <cols>
    <col min="1" max="1" width="11" customWidth="1"/>
    <col min="2" max="2" width="20" customWidth="1"/>
    <col min="3" max="3" width="11" customWidth="1"/>
    <col min="4" max="4" width="19" customWidth="1"/>
    <col min="5" max="5" width="11" customWidth="1"/>
  </cols>
  <sheetData>
    <row r="1" spans="1:5" x14ac:dyDescent="0.25">
      <c r="A1" s="7" t="s">
        <v>464</v>
      </c>
      <c r="B1" s="7" t="s">
        <v>490</v>
      </c>
      <c r="C1" s="7" t="s">
        <v>488</v>
      </c>
      <c r="D1" s="7" t="s">
        <v>476</v>
      </c>
      <c r="E1" s="8" t="s">
        <v>46</v>
      </c>
    </row>
    <row r="2" spans="1:5" x14ac:dyDescent="0.25">
      <c r="A2" t="s">
        <v>75</v>
      </c>
      <c r="B2" t="s">
        <v>282</v>
      </c>
      <c r="C2">
        <v>130</v>
      </c>
      <c r="D2" s="11">
        <v>46244.923611111109</v>
      </c>
    </row>
    <row r="3" spans="1:5" x14ac:dyDescent="0.25">
      <c r="A3" t="s">
        <v>75</v>
      </c>
      <c r="B3" t="s">
        <v>282</v>
      </c>
      <c r="C3">
        <v>128</v>
      </c>
      <c r="D3" s="11">
        <v>46245.09375</v>
      </c>
    </row>
    <row r="4" spans="1:5" x14ac:dyDescent="0.25">
      <c r="A4" t="s">
        <v>62</v>
      </c>
      <c r="B4" t="s">
        <v>299</v>
      </c>
      <c r="C4">
        <v>78</v>
      </c>
      <c r="D4" s="11">
        <v>46245.253472222219</v>
      </c>
    </row>
  </sheetData>
  <dataValidations count="2">
    <dataValidation type="list" allowBlank="1" errorTitle="Machine" error="Pick one of the listed values." sqref="A2:A398" xr:uid="{00000000-0002-0000-1F00-000000000000}">
      <formula1>Machines_</formula1>
    </dataValidation>
    <dataValidation type="list" allowBlank="1" errorTitle="Setting" error="Pick one of the listed values." sqref="B2:B398" xr:uid="{00000000-0002-0000-1F00-000001000000}">
      <formula1>SettingsList_</formula1>
    </dataValidation>
  </dataValidations>
  <pageMargins left="0.75" right="0.75" top="1" bottom="1" header="0.5" footer="0.5"/>
  <legacyDrawing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3">
    <tabColor rgb="FF2E7D32"/>
  </sheetPr>
  <dimension ref="A1:G5"/>
  <sheetViews>
    <sheetView workbookViewId="0">
      <pane ySplit="1" topLeftCell="A2" activePane="bottomLeft" state="frozen"/>
      <selection pane="bottomLeft" activeCell="D2" sqref="D2"/>
    </sheetView>
  </sheetViews>
  <sheetFormatPr defaultRowHeight="15" x14ac:dyDescent="0.25"/>
  <cols>
    <col min="1" max="1" width="11" customWidth="1"/>
    <col min="2" max="2" width="15" customWidth="1"/>
    <col min="3" max="3" width="11" customWidth="1"/>
    <col min="4" max="4" width="12" customWidth="1"/>
    <col min="5" max="6" width="19" customWidth="1"/>
    <col min="7" max="7" width="11" customWidth="1"/>
  </cols>
  <sheetData>
    <row r="1" spans="1:7" x14ac:dyDescent="0.25">
      <c r="A1" s="7" t="s">
        <v>94</v>
      </c>
      <c r="B1" s="7" t="s">
        <v>491</v>
      </c>
      <c r="C1" s="8" t="s">
        <v>471</v>
      </c>
      <c r="D1" s="7" t="s">
        <v>492</v>
      </c>
      <c r="E1" s="7" t="s">
        <v>493</v>
      </c>
      <c r="F1" s="8" t="s">
        <v>494</v>
      </c>
      <c r="G1" s="8" t="s">
        <v>46</v>
      </c>
    </row>
    <row r="2" spans="1:7" x14ac:dyDescent="0.25">
      <c r="A2" t="s">
        <v>52</v>
      </c>
      <c r="B2" t="s">
        <v>495</v>
      </c>
      <c r="C2" t="s">
        <v>350</v>
      </c>
      <c r="D2" t="s">
        <v>477</v>
      </c>
      <c r="E2" s="11">
        <v>46245.152777777781</v>
      </c>
      <c r="F2" s="11">
        <v>46245.170138888891</v>
      </c>
    </row>
    <row r="3" spans="1:7" x14ac:dyDescent="0.25">
      <c r="A3" t="s">
        <v>52</v>
      </c>
      <c r="B3" t="s">
        <v>496</v>
      </c>
      <c r="D3" t="s">
        <v>497</v>
      </c>
      <c r="E3" s="11">
        <v>46244.916666666657</v>
      </c>
      <c r="F3" s="11">
        <v>46244.929166666669</v>
      </c>
    </row>
    <row r="4" spans="1:7" x14ac:dyDescent="0.25">
      <c r="A4" t="s">
        <v>52</v>
      </c>
      <c r="B4" t="s">
        <v>498</v>
      </c>
      <c r="D4" t="s">
        <v>497</v>
      </c>
      <c r="E4" s="11">
        <v>46245.25</v>
      </c>
      <c r="F4" s="11">
        <v>46245.326388888891</v>
      </c>
    </row>
    <row r="5" spans="1:7" x14ac:dyDescent="0.25">
      <c r="A5" t="s">
        <v>52</v>
      </c>
      <c r="B5" t="s">
        <v>499</v>
      </c>
      <c r="D5" t="s">
        <v>477</v>
      </c>
      <c r="E5" s="11">
        <v>46245.056944444441</v>
      </c>
      <c r="F5" s="11">
        <v>46245.05972222222</v>
      </c>
    </row>
  </sheetData>
  <dataValidations count="4">
    <dataValidation type="list" allowBlank="1" errorTitle="Line" error="Pick one of the listed values." sqref="A2:A398" xr:uid="{00000000-0002-0000-2000-000000000000}">
      <formula1>Lines_</formula1>
    </dataValidation>
    <dataValidation type="list" allowBlank="1" errorTitle="State" error="Pick one of the listed values." sqref="B2:B398" xr:uid="{00000000-0002-0000-2000-000001000000}">
      <formula1>"breakdown,planned-maintenance,changeover,cleaning,waiting-material,waiting-labour,blocked-downstream,starved-upstream,reduced-speed,micro-stop,startup-ramp,rework-running,not-scheduled"</formula1>
    </dataValidation>
    <dataValidation type="list" allowBlank="1" errorTitle="Reason" error="Pick one of the listed values." sqref="C2:C398" xr:uid="{00000000-0002-0000-2000-000002000000}">
      <formula1>Reasons_</formula1>
    </dataValidation>
    <dataValidation type="list" allowBlank="1" errorTitle="Told by" error="Pick one of the listed values." sqref="D2:D398" xr:uid="{00000000-0002-0000-2000-000003000000}">
      <formula1>"equipment,operator"</formula1>
    </dataValidation>
  </dataValidations>
  <pageMargins left="0.75" right="0.75" top="1" bottom="1" header="0.5" footer="0.5"/>
  <legacyDrawing r:id="rId1"/>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4">
    <tabColor rgb="FF2E7D32"/>
  </sheetPr>
  <dimension ref="A1:I5"/>
  <sheetViews>
    <sheetView workbookViewId="0">
      <pane ySplit="1" topLeftCell="A2" activePane="bottomLeft" state="frozen"/>
      <selection pane="bottomLeft" activeCell="C5" sqref="C5"/>
    </sheetView>
  </sheetViews>
  <sheetFormatPr defaultRowHeight="15" x14ac:dyDescent="0.25"/>
  <cols>
    <col min="1" max="1" width="17" customWidth="1"/>
    <col min="2" max="2" width="11" customWidth="1"/>
    <col min="3" max="4" width="17" customWidth="1"/>
    <col min="5" max="5" width="11" customWidth="1"/>
    <col min="6" max="6" width="12" customWidth="1"/>
    <col min="7" max="8" width="19" customWidth="1"/>
    <col min="9" max="9" width="11" customWidth="1"/>
  </cols>
  <sheetData>
    <row r="1" spans="1:9" x14ac:dyDescent="0.25">
      <c r="A1" s="7" t="s">
        <v>406</v>
      </c>
      <c r="B1" s="7" t="s">
        <v>94</v>
      </c>
      <c r="C1" s="8" t="s">
        <v>445</v>
      </c>
      <c r="D1" s="8" t="s">
        <v>439</v>
      </c>
      <c r="E1" s="8" t="s">
        <v>471</v>
      </c>
      <c r="F1" s="8" t="s">
        <v>500</v>
      </c>
      <c r="G1" s="7" t="s">
        <v>476</v>
      </c>
      <c r="H1" s="8" t="s">
        <v>443</v>
      </c>
      <c r="I1" s="8" t="s">
        <v>46</v>
      </c>
    </row>
    <row r="2" spans="1:9" x14ac:dyDescent="0.25">
      <c r="A2" t="s">
        <v>501</v>
      </c>
      <c r="B2" t="s">
        <v>52</v>
      </c>
      <c r="C2" t="s">
        <v>557</v>
      </c>
      <c r="E2" t="s">
        <v>350</v>
      </c>
      <c r="F2">
        <v>2</v>
      </c>
      <c r="G2" s="11">
        <v>46245.152777777781</v>
      </c>
      <c r="H2" s="11">
        <v>46245.170138888891</v>
      </c>
    </row>
    <row r="3" spans="1:9" x14ac:dyDescent="0.25">
      <c r="A3" t="s">
        <v>483</v>
      </c>
      <c r="B3" t="s">
        <v>52</v>
      </c>
      <c r="C3" t="s">
        <v>557</v>
      </c>
      <c r="G3" s="11">
        <v>46245.008333333331</v>
      </c>
    </row>
    <row r="4" spans="1:9" x14ac:dyDescent="0.25">
      <c r="A4" t="s">
        <v>483</v>
      </c>
      <c r="B4" t="s">
        <v>54</v>
      </c>
      <c r="D4" t="s">
        <v>444</v>
      </c>
      <c r="G4" s="11">
        <v>46244.819444444453</v>
      </c>
    </row>
    <row r="5" spans="1:9" x14ac:dyDescent="0.25">
      <c r="A5" t="s">
        <v>502</v>
      </c>
      <c r="B5" t="s">
        <v>52</v>
      </c>
      <c r="C5" t="s">
        <v>557</v>
      </c>
      <c r="E5" t="s">
        <v>354</v>
      </c>
      <c r="F5">
        <v>3</v>
      </c>
      <c r="G5" s="11">
        <v>46245.086805555547</v>
      </c>
    </row>
  </sheetData>
  <dataValidations count="5">
    <dataValidation type="list" allowBlank="1" errorTitle="Type" error="Pick one of the listed values." sqref="A2:A398" xr:uid="{00000000-0002-0000-2100-000000000000}">
      <formula1>"stoppage,waste,spec-deviation,ccp-deviation,changeover,complaint"</formula1>
    </dataValidation>
    <dataValidation type="list" allowBlank="1" errorTitle="Line" error="Pick one of the listed values." sqref="B2:B398" xr:uid="{00000000-0002-0000-2100-000001000000}">
      <formula1>Lines_</formula1>
    </dataValidation>
    <dataValidation type="list" allowBlank="1" errorTitle="Run" error="Pick one of the listed values." sqref="C2:C398" xr:uid="{00000000-0002-0000-2100-000002000000}">
      <formula1>Work_</formula1>
    </dataValidation>
    <dataValidation type="list" allowBlank="1" errorTitle="Batch" error="Pick one of the listed values." sqref="D2:D398" xr:uid="{00000000-0002-0000-2100-000003000000}">
      <formula1>Work_</formula1>
    </dataValidation>
    <dataValidation type="list" allowBlank="1" errorTitle="Reason" error="Pick one of the listed values." sqref="E2:E398" xr:uid="{00000000-0002-0000-2100-000004000000}">
      <formula1>Reasons_</formula1>
    </dataValidation>
  </dataValidations>
  <pageMargins left="0.75" right="0.75" top="1" bottom="1" header="0.5" footer="0.5"/>
  <legacyDrawing r:id="rId1"/>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5">
    <tabColor rgb="FFB26B00"/>
  </sheetPr>
  <dimension ref="A1:J5"/>
  <sheetViews>
    <sheetView workbookViewId="0">
      <pane ySplit="1" topLeftCell="A2" activePane="bottomLeft" state="frozen"/>
      <selection pane="bottomLeft" activeCell="E5" sqref="E5"/>
    </sheetView>
  </sheetViews>
  <sheetFormatPr defaultRowHeight="15" x14ac:dyDescent="0.25"/>
  <cols>
    <col min="1" max="1" width="14" customWidth="1"/>
    <col min="2" max="2" width="16" customWidth="1"/>
    <col min="3" max="3" width="20" customWidth="1"/>
    <col min="4" max="4" width="32" customWidth="1"/>
    <col min="5" max="8" width="19" customWidth="1"/>
    <col min="9" max="9" width="22" customWidth="1"/>
    <col min="10" max="10" width="11" customWidth="1"/>
  </cols>
  <sheetData>
    <row r="1" spans="1:10" x14ac:dyDescent="0.25">
      <c r="A1" s="7" t="s">
        <v>503</v>
      </c>
      <c r="B1" s="7" t="s">
        <v>504</v>
      </c>
      <c r="C1" s="7" t="s">
        <v>505</v>
      </c>
      <c r="D1" s="8" t="s">
        <v>471</v>
      </c>
      <c r="E1" s="8" t="s">
        <v>506</v>
      </c>
      <c r="F1" s="8" t="s">
        <v>507</v>
      </c>
      <c r="G1" s="7" t="s">
        <v>442</v>
      </c>
      <c r="H1" s="8" t="s">
        <v>443</v>
      </c>
      <c r="I1" s="8" t="s">
        <v>508</v>
      </c>
      <c r="J1" s="8" t="s">
        <v>46</v>
      </c>
    </row>
    <row r="2" spans="1:10" x14ac:dyDescent="0.25">
      <c r="A2" t="s">
        <v>509</v>
      </c>
      <c r="B2" t="s">
        <v>84</v>
      </c>
      <c r="C2" t="s">
        <v>126</v>
      </c>
      <c r="D2" t="s">
        <v>510</v>
      </c>
      <c r="G2" s="11">
        <v>46245.154166666667</v>
      </c>
      <c r="H2" s="11">
        <v>46245.170138888891</v>
      </c>
      <c r="I2" t="s">
        <v>495</v>
      </c>
    </row>
    <row r="3" spans="1:10" x14ac:dyDescent="0.25">
      <c r="A3" t="s">
        <v>511</v>
      </c>
      <c r="B3" t="s">
        <v>62</v>
      </c>
      <c r="C3" t="s">
        <v>159</v>
      </c>
      <c r="D3" t="s">
        <v>512</v>
      </c>
      <c r="E3" s="11">
        <v>46248.333333333343</v>
      </c>
      <c r="F3" s="11">
        <v>46248.458333333343</v>
      </c>
      <c r="G3" s="11">
        <v>46248.341666666667</v>
      </c>
      <c r="H3" s="11">
        <v>46248.472222222219</v>
      </c>
      <c r="I3" t="s">
        <v>513</v>
      </c>
    </row>
    <row r="4" spans="1:10" x14ac:dyDescent="0.25">
      <c r="A4" t="s">
        <v>514</v>
      </c>
      <c r="B4" t="s">
        <v>75</v>
      </c>
      <c r="C4" t="s">
        <v>126</v>
      </c>
      <c r="D4" t="s">
        <v>515</v>
      </c>
      <c r="E4" s="11">
        <v>46257.25</v>
      </c>
      <c r="F4" s="11">
        <v>46257.375</v>
      </c>
      <c r="G4" s="11">
        <v>46257.253472222219</v>
      </c>
      <c r="H4" s="11">
        <v>46257.361111111109</v>
      </c>
      <c r="I4" t="s">
        <v>513</v>
      </c>
    </row>
    <row r="5" spans="1:10" x14ac:dyDescent="0.25">
      <c r="A5" t="s">
        <v>516</v>
      </c>
      <c r="B5" t="s">
        <v>86</v>
      </c>
      <c r="C5" t="s">
        <v>159</v>
      </c>
      <c r="D5" t="s">
        <v>517</v>
      </c>
      <c r="G5" s="11">
        <v>46259.597222222219</v>
      </c>
      <c r="H5" s="11">
        <v>46259.614583333343</v>
      </c>
    </row>
  </sheetData>
  <dataValidations count="3">
    <dataValidation type="list" allowBlank="1" errorTitle="Equipment" error="Pick one of the listed values." sqref="B2:B398" xr:uid="{00000000-0002-0000-2200-000000000000}">
      <formula1>Machines_</formula1>
    </dataValidation>
    <dataValidation type="list" allowBlank="1" errorTitle="Fixing a failure" error="Pick one of the listed values." sqref="C2:C398" xr:uid="{00000000-0002-0000-2200-000001000000}">
      <formula1>"yes,no"</formula1>
    </dataValidation>
    <dataValidation type="list" allowBlank="1" errorTitle="Line state" error="Pick one of the listed values." sqref="I2:I398" xr:uid="{00000000-0002-0000-2200-000002000000}">
      <formula1>"breakdown,planned-maintenance,changeover,cleaning,waiting-material,waiting-labour,blocked-downstream,starved-upstream,reduced-speed,micro-stop,startup-ramp,rework-running,not-scheduled"</formula1>
    </dataValidation>
  </dataValidations>
  <pageMargins left="0.75" right="0.75" top="1" bottom="1" header="0.5" footer="0.5"/>
  <legacyDrawing r:id="rId1"/>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6">
    <tabColor rgb="FFB26B00"/>
  </sheetPr>
  <dimension ref="A1:J9"/>
  <sheetViews>
    <sheetView workbookViewId="0">
      <pane ySplit="1" topLeftCell="A2" activePane="bottomLeft" state="frozen"/>
      <selection pane="bottomLeft" activeCell="F15" sqref="F15"/>
    </sheetView>
  </sheetViews>
  <sheetFormatPr defaultRowHeight="15" x14ac:dyDescent="0.25"/>
  <cols>
    <col min="1" max="1" width="14" customWidth="1"/>
    <col min="2" max="2" width="13" customWidth="1"/>
    <col min="3" max="3" width="20" customWidth="1"/>
    <col min="4" max="4" width="16" customWidth="1"/>
    <col min="5" max="5" width="20" customWidth="1"/>
    <col min="6" max="6" width="19" customWidth="1"/>
    <col min="7" max="7" width="11" customWidth="1"/>
    <col min="8" max="8" width="14" customWidth="1"/>
    <col min="9" max="9" width="19" customWidth="1"/>
    <col min="10" max="10" width="11" customWidth="1"/>
  </cols>
  <sheetData>
    <row r="1" spans="1:10" x14ac:dyDescent="0.25">
      <c r="A1" s="7" t="s">
        <v>503</v>
      </c>
      <c r="B1" s="7" t="s">
        <v>453</v>
      </c>
      <c r="C1" s="7" t="s">
        <v>454</v>
      </c>
      <c r="D1" s="8" t="s">
        <v>426</v>
      </c>
      <c r="E1" s="8" t="s">
        <v>449</v>
      </c>
      <c r="F1" s="8" t="s">
        <v>518</v>
      </c>
      <c r="G1" s="7" t="s">
        <v>101</v>
      </c>
      <c r="H1" s="8" t="s">
        <v>455</v>
      </c>
      <c r="I1" s="8" t="s">
        <v>476</v>
      </c>
      <c r="J1" s="8" t="s">
        <v>46</v>
      </c>
    </row>
    <row r="2" spans="1:10" x14ac:dyDescent="0.25">
      <c r="A2" t="s">
        <v>509</v>
      </c>
      <c r="B2" t="s">
        <v>458</v>
      </c>
      <c r="C2" t="s">
        <v>215</v>
      </c>
      <c r="F2">
        <v>0.4</v>
      </c>
      <c r="G2" t="s">
        <v>168</v>
      </c>
      <c r="H2">
        <v>31</v>
      </c>
      <c r="I2" s="11">
        <v>46245.170138888891</v>
      </c>
    </row>
    <row r="3" spans="1:10" x14ac:dyDescent="0.25">
      <c r="A3" t="s">
        <v>509</v>
      </c>
      <c r="B3" t="s">
        <v>456</v>
      </c>
      <c r="C3" t="s">
        <v>151</v>
      </c>
      <c r="D3" t="s">
        <v>436</v>
      </c>
      <c r="F3">
        <v>1</v>
      </c>
      <c r="G3" t="s">
        <v>106</v>
      </c>
      <c r="H3">
        <v>62</v>
      </c>
      <c r="I3" s="11">
        <v>46245.170138888891</v>
      </c>
    </row>
    <row r="4" spans="1:10" x14ac:dyDescent="0.25">
      <c r="A4" t="s">
        <v>511</v>
      </c>
      <c r="B4" t="s">
        <v>458</v>
      </c>
      <c r="C4" t="s">
        <v>215</v>
      </c>
      <c r="E4">
        <v>3</v>
      </c>
      <c r="F4">
        <v>3.4</v>
      </c>
      <c r="G4" t="s">
        <v>168</v>
      </c>
      <c r="H4">
        <v>31</v>
      </c>
      <c r="I4" s="11">
        <v>46248.472222222219</v>
      </c>
    </row>
    <row r="5" spans="1:10" x14ac:dyDescent="0.25">
      <c r="A5" t="s">
        <v>511</v>
      </c>
      <c r="B5" t="s">
        <v>456</v>
      </c>
      <c r="C5" t="s">
        <v>154</v>
      </c>
      <c r="D5" t="s">
        <v>437</v>
      </c>
      <c r="E5">
        <v>8</v>
      </c>
      <c r="F5">
        <v>8</v>
      </c>
      <c r="G5" t="s">
        <v>106</v>
      </c>
      <c r="H5">
        <v>4.2</v>
      </c>
      <c r="I5" s="11">
        <v>46248.472222222219</v>
      </c>
    </row>
    <row r="6" spans="1:10" x14ac:dyDescent="0.25">
      <c r="A6" t="s">
        <v>511</v>
      </c>
      <c r="B6" t="s">
        <v>477</v>
      </c>
      <c r="C6" t="s">
        <v>62</v>
      </c>
      <c r="F6">
        <v>3.4</v>
      </c>
      <c r="G6" t="s">
        <v>168</v>
      </c>
      <c r="H6">
        <v>9</v>
      </c>
      <c r="I6" s="11">
        <v>46248.472222222219</v>
      </c>
    </row>
    <row r="7" spans="1:10" x14ac:dyDescent="0.25">
      <c r="A7" t="s">
        <v>514</v>
      </c>
      <c r="B7" t="s">
        <v>458</v>
      </c>
      <c r="C7" t="s">
        <v>215</v>
      </c>
      <c r="E7">
        <v>3</v>
      </c>
      <c r="F7">
        <v>2.6</v>
      </c>
      <c r="G7" t="s">
        <v>168</v>
      </c>
      <c r="H7">
        <v>31</v>
      </c>
      <c r="I7" s="11">
        <v>46257.361111111109</v>
      </c>
    </row>
    <row r="8" spans="1:10" x14ac:dyDescent="0.25">
      <c r="A8" t="s">
        <v>514</v>
      </c>
      <c r="B8" t="s">
        <v>478</v>
      </c>
      <c r="C8" t="s">
        <v>169</v>
      </c>
      <c r="F8">
        <v>1</v>
      </c>
      <c r="G8" t="s">
        <v>171</v>
      </c>
      <c r="H8">
        <v>480</v>
      </c>
      <c r="I8" s="11">
        <v>46257.361111111109</v>
      </c>
    </row>
    <row r="9" spans="1:10" x14ac:dyDescent="0.25">
      <c r="A9" t="s">
        <v>516</v>
      </c>
      <c r="B9" t="s">
        <v>458</v>
      </c>
      <c r="C9" t="s">
        <v>215</v>
      </c>
      <c r="F9">
        <v>0.4</v>
      </c>
      <c r="G9" t="s">
        <v>168</v>
      </c>
      <c r="H9">
        <v>31</v>
      </c>
      <c r="I9" s="11">
        <v>46259.614583333343</v>
      </c>
    </row>
  </sheetData>
  <dataValidations count="4">
    <dataValidation type="list" allowBlank="1" errorTitle="Work order" error="Pick one of the listed values." sqref="A2:A398" xr:uid="{00000000-0002-0000-2300-000000000000}">
      <formula1>Orders_</formula1>
    </dataValidation>
    <dataValidation type="list" allowBlank="1" errorTitle="Category" error="Pick one of the listed values." sqref="B2:B398" xr:uid="{00000000-0002-0000-2300-000001000000}">
      <formula1>"ingredient,labour,equipment,expense,chemical,water,energy"</formula1>
    </dataValidation>
    <dataValidation type="list" allowBlank="1" errorTitle="Item" error="Pick one of the listed values." sqref="C2:C398" xr:uid="{00000000-0002-0000-2300-000002000000}">
      <formula1>Items_</formula1>
    </dataValidation>
    <dataValidation type="list" allowBlank="1" errorTitle="Lot" error="Pick one of the listed values." sqref="D2:D398" xr:uid="{00000000-0002-0000-2300-000003000000}">
      <formula1>Lots_</formula1>
    </dataValidation>
  </dataValidations>
  <pageMargins left="0.75" right="0.75" top="1" bottom="1" header="0.5" footer="0.5"/>
  <legacyDrawing r:id="rId1"/>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7">
    <tabColor rgb="FFB26B00"/>
  </sheetPr>
  <dimension ref="A1:Q5"/>
  <sheetViews>
    <sheetView workbookViewId="0">
      <pane ySplit="1" topLeftCell="A2" activePane="bottomLeft" state="frozen"/>
      <selection pane="bottomLeft" activeCell="C4" sqref="C4"/>
    </sheetView>
  </sheetViews>
  <sheetFormatPr defaultRowHeight="15" x14ac:dyDescent="0.25"/>
  <cols>
    <col min="1" max="1" width="16" customWidth="1"/>
    <col min="2" max="2" width="12" customWidth="1"/>
    <col min="3" max="3" width="16" customWidth="1"/>
    <col min="4" max="4" width="11" customWidth="1"/>
    <col min="5" max="5" width="21" customWidth="1"/>
    <col min="6" max="6" width="32" customWidth="1"/>
    <col min="7" max="7" width="12" customWidth="1"/>
    <col min="8" max="8" width="11" customWidth="1"/>
    <col min="9" max="9" width="12" customWidth="1"/>
    <col min="10" max="10" width="25" customWidth="1"/>
    <col min="11" max="11" width="19" customWidth="1"/>
    <col min="12" max="12" width="11" customWidth="1"/>
    <col min="13" max="13" width="14" customWidth="1"/>
    <col min="14" max="14" width="11" customWidth="1"/>
    <col min="15" max="16" width="19" customWidth="1"/>
    <col min="17" max="17" width="11" customWidth="1"/>
  </cols>
  <sheetData>
    <row r="1" spans="1:17" x14ac:dyDescent="0.25">
      <c r="A1" s="7" t="s">
        <v>519</v>
      </c>
      <c r="B1" s="7" t="s">
        <v>520</v>
      </c>
      <c r="C1" s="7" t="s">
        <v>426</v>
      </c>
      <c r="D1" s="7" t="s">
        <v>113</v>
      </c>
      <c r="E1" s="7" t="s">
        <v>471</v>
      </c>
      <c r="F1" s="8" t="s">
        <v>521</v>
      </c>
      <c r="G1" s="8" t="s">
        <v>379</v>
      </c>
      <c r="H1" s="8" t="s">
        <v>101</v>
      </c>
      <c r="I1" s="8" t="s">
        <v>500</v>
      </c>
      <c r="J1" s="7" t="s">
        <v>522</v>
      </c>
      <c r="K1" s="7" t="s">
        <v>523</v>
      </c>
      <c r="L1" s="8" t="s">
        <v>524</v>
      </c>
      <c r="M1" s="8" t="s">
        <v>525</v>
      </c>
      <c r="N1" s="8" t="s">
        <v>526</v>
      </c>
      <c r="O1" s="8" t="s">
        <v>527</v>
      </c>
      <c r="P1" s="8" t="s">
        <v>528</v>
      </c>
      <c r="Q1" s="8" t="s">
        <v>46</v>
      </c>
    </row>
    <row r="2" spans="1:17" x14ac:dyDescent="0.25">
      <c r="A2" t="s">
        <v>529</v>
      </c>
      <c r="B2" t="s">
        <v>191</v>
      </c>
      <c r="C2" t="s">
        <v>556</v>
      </c>
      <c r="D2" t="s">
        <v>103</v>
      </c>
      <c r="E2" t="s">
        <v>360</v>
      </c>
      <c r="F2" t="s">
        <v>530</v>
      </c>
      <c r="G2">
        <v>6</v>
      </c>
      <c r="H2" t="s">
        <v>106</v>
      </c>
      <c r="I2">
        <v>4</v>
      </c>
      <c r="J2" s="10">
        <v>46253</v>
      </c>
      <c r="K2" s="11">
        <v>46258.383333333331</v>
      </c>
      <c r="L2" t="s">
        <v>531</v>
      </c>
      <c r="M2" t="s">
        <v>532</v>
      </c>
      <c r="N2">
        <v>184.5</v>
      </c>
      <c r="O2" t="s">
        <v>360</v>
      </c>
      <c r="P2" s="11">
        <v>46267.583333333343</v>
      </c>
    </row>
    <row r="3" spans="1:17" x14ac:dyDescent="0.25">
      <c r="A3" t="s">
        <v>533</v>
      </c>
      <c r="B3" t="s">
        <v>195</v>
      </c>
      <c r="C3" t="s">
        <v>556</v>
      </c>
      <c r="D3" t="s">
        <v>103</v>
      </c>
      <c r="E3" t="s">
        <v>380</v>
      </c>
      <c r="F3" t="s">
        <v>534</v>
      </c>
      <c r="G3">
        <v>3</v>
      </c>
      <c r="H3" t="s">
        <v>106</v>
      </c>
      <c r="I3">
        <v>2</v>
      </c>
      <c r="J3" s="10">
        <v>46255</v>
      </c>
      <c r="K3" s="11">
        <v>46259.611111111109</v>
      </c>
      <c r="L3" t="s">
        <v>531</v>
      </c>
      <c r="M3" t="s">
        <v>532</v>
      </c>
      <c r="N3">
        <v>41.2</v>
      </c>
      <c r="O3" t="s">
        <v>380</v>
      </c>
      <c r="P3" s="11">
        <v>46268.416666666657</v>
      </c>
    </row>
    <row r="4" spans="1:17" x14ac:dyDescent="0.25">
      <c r="A4" t="s">
        <v>535</v>
      </c>
      <c r="B4" t="s">
        <v>191</v>
      </c>
      <c r="C4" t="s">
        <v>556</v>
      </c>
      <c r="D4" t="s">
        <v>103</v>
      </c>
      <c r="E4" t="s">
        <v>360</v>
      </c>
      <c r="F4" t="s">
        <v>536</v>
      </c>
      <c r="G4">
        <v>2</v>
      </c>
      <c r="H4" t="s">
        <v>106</v>
      </c>
      <c r="I4">
        <v>4</v>
      </c>
      <c r="J4" s="10">
        <v>46262</v>
      </c>
      <c r="K4" s="11">
        <v>46266.336805555547</v>
      </c>
      <c r="L4" t="s">
        <v>531</v>
      </c>
      <c r="M4" t="s">
        <v>537</v>
      </c>
      <c r="N4">
        <v>96</v>
      </c>
      <c r="O4" t="s">
        <v>360</v>
      </c>
      <c r="P4" s="11">
        <v>46275.395833333343</v>
      </c>
    </row>
    <row r="5" spans="1:17" x14ac:dyDescent="0.25">
      <c r="A5" t="s">
        <v>538</v>
      </c>
      <c r="B5" t="s">
        <v>199</v>
      </c>
      <c r="C5" t="s">
        <v>556</v>
      </c>
      <c r="D5" t="s">
        <v>103</v>
      </c>
      <c r="E5" t="s">
        <v>394</v>
      </c>
      <c r="F5" t="s">
        <v>539</v>
      </c>
      <c r="G5">
        <v>24</v>
      </c>
      <c r="H5" t="s">
        <v>106</v>
      </c>
      <c r="I5">
        <v>5</v>
      </c>
      <c r="J5" s="10">
        <v>46267</v>
      </c>
      <c r="K5" s="11">
        <v>46269.472222222219</v>
      </c>
      <c r="L5" t="s">
        <v>531</v>
      </c>
      <c r="M5" t="s">
        <v>532</v>
      </c>
      <c r="N5">
        <v>512</v>
      </c>
      <c r="O5" t="s">
        <v>385</v>
      </c>
      <c r="P5" s="11">
        <v>46280.666666666657</v>
      </c>
    </row>
  </sheetData>
  <dataValidations count="6">
    <dataValidation type="list" allowBlank="1" errorTitle="Customer" error="Pick one of the listed values." sqref="B2:B398" xr:uid="{00000000-0002-0000-2400-000000000000}">
      <formula1>Customers_</formula1>
    </dataValidation>
    <dataValidation type="list" allowBlank="1" errorTitle="Product" error="Pick one of the listed values." sqref="D2:D398" xr:uid="{00000000-0002-0000-2400-000001000000}">
      <formula1>Products_</formula1>
    </dataValidation>
    <dataValidation type="list" allowBlank="1" errorTitle="Reason" error="Pick one of the listed values." sqref="E2:E398" xr:uid="{00000000-0002-0000-2400-000002000000}">
      <formula1>Reasons_</formula1>
    </dataValidation>
    <dataValidation type="list" allowBlank="1" errorTitle="Outcome" error="Pick one of the listed values." sqref="L2:L398" xr:uid="{00000000-0002-0000-2400-000003000000}">
      <formula1>"upheld,rejected,goodwill"</formula1>
    </dataValidation>
    <dataValidation type="list" allowBlank="1" errorTitle="Settlement" error="Pick one of the listed values." sqref="M2:M398" xr:uid="{00000000-0002-0000-2400-000004000000}">
      <formula1>"credit,replacement,collection,none"</formula1>
    </dataValidation>
    <dataValidation type="list" allowBlank="1" errorTitle="Cause found" error="Pick one of the listed values." sqref="O2:O398" xr:uid="{00000000-0002-0000-2400-000005000000}">
      <formula1>Reasons_</formula1>
    </dataValidation>
  </dataValidations>
  <pageMargins left="0.75" right="0.75" top="1" bottom="1" header="0.5" footer="0.5"/>
  <legacy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8"/>
  <dimension ref="A3:J503"/>
  <sheetViews>
    <sheetView workbookViewId="0"/>
  </sheetViews>
  <sheetFormatPr defaultRowHeight="15" x14ac:dyDescent="0.25"/>
  <cols>
    <col min="1" max="10" width="26" customWidth="1"/>
  </cols>
  <sheetData>
    <row r="3" spans="1:10" x14ac:dyDescent="0.25">
      <c r="A3" t="s">
        <v>540</v>
      </c>
      <c r="B3" t="s">
        <v>541</v>
      </c>
      <c r="C3" t="s">
        <v>120</v>
      </c>
      <c r="D3" t="s">
        <v>542</v>
      </c>
      <c r="E3" t="s">
        <v>543</v>
      </c>
      <c r="F3" t="s">
        <v>544</v>
      </c>
      <c r="G3" t="s">
        <v>545</v>
      </c>
      <c r="H3" t="s">
        <v>546</v>
      </c>
      <c r="I3" t="s">
        <v>547</v>
      </c>
      <c r="J3" t="s">
        <v>548</v>
      </c>
    </row>
    <row r="4" spans="1:10" x14ac:dyDescent="0.25">
      <c r="A4" t="str">
        <f>IF(Sites!$A$2="","",Sites!$A$2)</f>
        <v>PLT001</v>
      </c>
      <c r="B4" t="str">
        <f>IF(Types!$A$2="Allergen",Types!$C$2,"")</f>
        <v>ALG-MILK</v>
      </c>
      <c r="C4" t="str">
        <f>IF(Types!$A$2="Storage",Types!$C$2,"")</f>
        <v/>
      </c>
      <c r="D4" t="str">
        <f>IF(Types!$A$2="Origin",Types!$C$2,"")</f>
        <v/>
      </c>
      <c r="E4" t="str">
        <f>IF(Types!$A$2="Pack format",Types!$C$2,"")</f>
        <v/>
      </c>
      <c r="F4" t="str">
        <f>IF(Materials!$A$2="","",Materials!$A$2)</f>
        <v>MAT0001</v>
      </c>
      <c r="G4" t="str">
        <f>IF('Production lines'!$A$2="","",'Production lines'!$A$2)</f>
        <v>LINE001</v>
      </c>
      <c r="H4" t="str">
        <f>IF(Runs!$A$2="","",Runs!$A$2)</f>
        <v>L01-260810-0021</v>
      </c>
      <c r="I4" t="str">
        <f>IF('What you measure'!$F$2="a setting","",'What you measure'!$A$2)</f>
        <v>ambient-temp</v>
      </c>
      <c r="J4" t="str">
        <f>IF('What you measure'!$F$2="a setting",'What you measure'!$A$2,"")</f>
        <v/>
      </c>
    </row>
    <row r="5" spans="1:10" x14ac:dyDescent="0.25">
      <c r="A5" t="str">
        <f>IF(Sites!$A$3="","",Sites!$A$3)</f>
        <v>PLT002</v>
      </c>
      <c r="B5" t="str">
        <f>IF(Types!$A$3="Allergen",Types!$C$3,"")</f>
        <v>ALG-NUT</v>
      </c>
      <c r="C5" t="str">
        <f>IF(Types!$A$3="Storage",Types!$C$3,"")</f>
        <v/>
      </c>
      <c r="D5" t="str">
        <f>IF(Types!$A$3="Origin",Types!$C$3,"")</f>
        <v/>
      </c>
      <c r="E5" t="str">
        <f>IF(Types!$A$3="Pack format",Types!$C$3,"")</f>
        <v/>
      </c>
      <c r="F5" t="str">
        <f>IF(Materials!$A$3="","",Materials!$A$3)</f>
        <v>MAT0042</v>
      </c>
      <c r="G5" t="str">
        <f>IF('Production lines'!$A$3="","",'Production lines'!$A$3)</f>
        <v>LINE003</v>
      </c>
      <c r="H5" t="str">
        <f>IF(Runs!$A$3="","",Runs!$A$3)</f>
        <v>L01-260810-0031</v>
      </c>
      <c r="I5" t="str">
        <f>IF('What you measure'!$F$3="a setting","",'What you measure'!$A$3)</f>
        <v>ambient-humidity</v>
      </c>
      <c r="J5" t="str">
        <f>IF('What you measure'!$F$3="a setting",'What you measure'!$A$3,"")</f>
        <v/>
      </c>
    </row>
    <row r="6" spans="1:10" x14ac:dyDescent="0.25">
      <c r="A6" t="str">
        <f>IF(Sites!$A$4="","",Sites!$A$4)</f>
        <v/>
      </c>
      <c r="B6" t="str">
        <f>IF(Types!$A$4="Allergen",Types!$C$4,"")</f>
        <v>ALG-NONE</v>
      </c>
      <c r="C6" t="str">
        <f>IF(Types!$A$4="Storage",Types!$C$4,"")</f>
        <v/>
      </c>
      <c r="D6" t="str">
        <f>IF(Types!$A$4="Origin",Types!$C$4,"")</f>
        <v/>
      </c>
      <c r="E6" t="str">
        <f>IF(Types!$A$4="Pack format",Types!$C$4,"")</f>
        <v/>
      </c>
      <c r="F6" t="str">
        <f>IF(Materials!$A$4="","",Materials!$A$4)</f>
        <v>MAT0110</v>
      </c>
      <c r="G6" t="str">
        <f>IF('Production lines'!$A$4="","",'Production lines'!$A$4)</f>
        <v>LINE007</v>
      </c>
      <c r="H6" t="str">
        <f>IF(Runs!$A$4="","",Runs!$A$4)</f>
        <v/>
      </c>
      <c r="I6" t="str">
        <f>IF('What you measure'!$F$4="a setting","",'What you measure'!$A$4)</f>
        <v>ph</v>
      </c>
      <c r="J6" t="str">
        <f>IF('What you measure'!$F$4="a setting",'What you measure'!$A$4,"")</f>
        <v/>
      </c>
    </row>
    <row r="7" spans="1:10" x14ac:dyDescent="0.25">
      <c r="A7" t="str">
        <f>IF(Sites!$A$5="","",Sites!$A$5)</f>
        <v/>
      </c>
      <c r="B7" t="str">
        <f>IF(Types!$A$5="Allergen",Types!$C$5,"")</f>
        <v/>
      </c>
      <c r="C7" t="str">
        <f>IF(Types!$A$5="Storage",Types!$C$5,"")</f>
        <v>CHILLED</v>
      </c>
      <c r="D7" t="str">
        <f>IF(Types!$A$5="Origin",Types!$C$5,"")</f>
        <v/>
      </c>
      <c r="E7" t="str">
        <f>IF(Types!$A$5="Pack format",Types!$C$5,"")</f>
        <v/>
      </c>
      <c r="F7" t="str">
        <f>IF(Materials!$A$5="","",Materials!$A$5)</f>
        <v>PKG0001</v>
      </c>
      <c r="G7" t="str">
        <f>IF('Production lines'!$A$5="","",'Production lines'!$A$5)</f>
        <v/>
      </c>
      <c r="H7" t="str">
        <f>IF(Runs!$A$5="","",Runs!$A$5)</f>
        <v/>
      </c>
      <c r="I7" t="str">
        <f>IF('What you measure'!$F$5="a setting","",'What you measure'!$A$5)</f>
        <v>pressure</v>
      </c>
      <c r="J7" t="str">
        <f>IF('What you measure'!$F$5="a setting",'What you measure'!$A$5,"")</f>
        <v/>
      </c>
    </row>
    <row r="8" spans="1:10" x14ac:dyDescent="0.25">
      <c r="A8" t="str">
        <f>IF(Sites!$A$6="","",Sites!$A$6)</f>
        <v/>
      </c>
      <c r="B8" t="str">
        <f>IF(Types!$A$6="Allergen",Types!$C$6,"")</f>
        <v/>
      </c>
      <c r="C8" t="str">
        <f>IF(Types!$A$6="Storage",Types!$C$6,"")</f>
        <v>FROZEN</v>
      </c>
      <c r="D8" t="str">
        <f>IF(Types!$A$6="Origin",Types!$C$6,"")</f>
        <v/>
      </c>
      <c r="E8" t="str">
        <f>IF(Types!$A$6="Pack format",Types!$C$6,"")</f>
        <v/>
      </c>
      <c r="F8" t="str">
        <f>IF(Materials!$A$6="","",Materials!$A$6)</f>
        <v>CAUSTIC</v>
      </c>
      <c r="G8" t="str">
        <f>IF('Production lines'!$A$6="","",'Production lines'!$A$6)</f>
        <v/>
      </c>
      <c r="H8" t="str">
        <f>IF(Runs!$A$6="","",Runs!$A$6)</f>
        <v/>
      </c>
      <c r="I8" t="str">
        <f>IF('What you measure'!$F$6="a setting","",'What you measure'!$A$6)</f>
        <v>air-flow</v>
      </c>
      <c r="J8" t="str">
        <f>IF('What you measure'!$F$6="a setting",'What you measure'!$A$6,"")</f>
        <v/>
      </c>
    </row>
    <row r="9" spans="1:10" x14ac:dyDescent="0.25">
      <c r="A9" t="str">
        <f>IF(Sites!$A$7="","",Sites!$A$7)</f>
        <v/>
      </c>
      <c r="B9" t="str">
        <f>IF(Types!$A$7="Allergen",Types!$C$7,"")</f>
        <v/>
      </c>
      <c r="C9" t="str">
        <f>IF(Types!$A$7="Storage",Types!$C$7,"")</f>
        <v>AMBIENT</v>
      </c>
      <c r="D9" t="str">
        <f>IF(Types!$A$7="Origin",Types!$C$7,"")</f>
        <v/>
      </c>
      <c r="E9" t="str">
        <f>IF(Types!$A$7="Pack format",Types!$C$7,"")</f>
        <v/>
      </c>
      <c r="F9" t="str">
        <f>IF(Materials!$A$7="","",Materials!$A$7)</f>
        <v>MAT-NOZZLE-N4471B</v>
      </c>
      <c r="G9" t="str">
        <f>IF('Production lines'!$A$7="","",'Production lines'!$A$7)</f>
        <v/>
      </c>
      <c r="H9" t="str">
        <f>IF(Runs!$A$7="","",Runs!$A$7)</f>
        <v/>
      </c>
      <c r="I9" t="str">
        <f>IF('What you measure'!$F$7="a setting","",'What you measure'!$A$7)</f>
        <v>liquid-flow</v>
      </c>
      <c r="J9" t="str">
        <f>IF('What you measure'!$F$7="a setting",'What you measure'!$A$7,"")</f>
        <v/>
      </c>
    </row>
    <row r="10" spans="1:10" x14ac:dyDescent="0.25">
      <c r="A10" t="str">
        <f>IF(Sites!$A$8="","",Sites!$A$8)</f>
        <v/>
      </c>
      <c r="B10" t="str">
        <f>IF(Types!$A$8="Allergen",Types!$C$8,"")</f>
        <v/>
      </c>
      <c r="C10" t="str">
        <f>IF(Types!$A$8="Storage",Types!$C$8,"")</f>
        <v/>
      </c>
      <c r="D10" t="str">
        <f>IF(Types!$A$8="Origin",Types!$C$8,"")</f>
        <v>SI</v>
      </c>
      <c r="E10" t="str">
        <f>IF(Types!$A$8="Pack format",Types!$C$8,"")</f>
        <v/>
      </c>
      <c r="F10" t="str">
        <f>IF(Materials!$A$8="","",Materials!$A$8)</f>
        <v>MAT-GASKET-P3</v>
      </c>
      <c r="G10" t="str">
        <f>IF('Production lines'!$A$8="","",'Production lines'!$A$8)</f>
        <v/>
      </c>
      <c r="H10" t="str">
        <f>IF(Runs!$A$8="","",Runs!$A$8)</f>
        <v/>
      </c>
      <c r="I10" t="str">
        <f>IF('What you measure'!$F$8="a setting","",'What you measure'!$A$8)</f>
        <v>differential-pressure</v>
      </c>
      <c r="J10" t="str">
        <f>IF('What you measure'!$F$8="a setting",'What you measure'!$A$8,"")</f>
        <v/>
      </c>
    </row>
    <row r="11" spans="1:10" x14ac:dyDescent="0.25">
      <c r="A11" t="str">
        <f>IF(Sites!$A$9="","",Sites!$A$9)</f>
        <v/>
      </c>
      <c r="B11" t="str">
        <f>IF(Types!$A$9="Allergen",Types!$C$9,"")</f>
        <v/>
      </c>
      <c r="C11" t="str">
        <f>IF(Types!$A$9="Storage",Types!$C$9,"")</f>
        <v/>
      </c>
      <c r="D11" t="str">
        <f>IF(Types!$A$9="Origin",Types!$C$9,"")</f>
        <v>IT</v>
      </c>
      <c r="E11" t="str">
        <f>IF(Types!$A$9="Pack format",Types!$C$9,"")</f>
        <v/>
      </c>
      <c r="F11" t="str">
        <f>IF(Materials!$A$9="","",Materials!$A$9)</f>
        <v>WATER</v>
      </c>
      <c r="G11" t="str">
        <f>IF('Production lines'!$A$9="","",'Production lines'!$A$9)</f>
        <v/>
      </c>
      <c r="H11" t="str">
        <f>IF(Runs!$A$9="","",Runs!$A$9)</f>
        <v/>
      </c>
      <c r="I11" t="str">
        <f>IF('What you measure'!$F$9="a setting","",'What you measure'!$A$9)</f>
        <v>air-velocity</v>
      </c>
      <c r="J11" t="str">
        <f>IF('What you measure'!$F$9="a setting",'What you measure'!$A$9,"")</f>
        <v/>
      </c>
    </row>
    <row r="12" spans="1:10" x14ac:dyDescent="0.25">
      <c r="A12" t="str">
        <f>IF(Sites!$A$10="","",Sites!$A$10)</f>
        <v/>
      </c>
      <c r="B12" t="str">
        <f>IF(Types!$A$10="Allergen",Types!$C$10,"")</f>
        <v/>
      </c>
      <c r="C12" t="str">
        <f>IF(Types!$A$10="Storage",Types!$C$10,"")</f>
        <v/>
      </c>
      <c r="D12" t="str">
        <f>IF(Types!$A$10="Origin",Types!$C$10,"")</f>
        <v>DK</v>
      </c>
      <c r="E12" t="str">
        <f>IF(Types!$A$10="Pack format",Types!$C$10,"")</f>
        <v/>
      </c>
      <c r="F12" t="str">
        <f>IF(Materials!$A$10="","",Materials!$A$10)</f>
        <v>ELEC</v>
      </c>
      <c r="G12" t="str">
        <f>IF('Production lines'!$A$10="","",'Production lines'!$A$10)</f>
        <v/>
      </c>
      <c r="H12" t="str">
        <f>IF(Runs!$A$10="","",Runs!$A$10)</f>
        <v/>
      </c>
      <c r="I12" t="str">
        <f>IF('What you measure'!$F$10="a setting","",'What you measure'!$A$10)</f>
        <v>co2-concentration</v>
      </c>
      <c r="J12" t="str">
        <f>IF('What you measure'!$F$10="a setting",'What you measure'!$A$10,"")</f>
        <v/>
      </c>
    </row>
    <row r="13" spans="1:10" x14ac:dyDescent="0.25">
      <c r="A13" t="str">
        <f>IF(Sites!$A$11="","",Sites!$A$11)</f>
        <v/>
      </c>
      <c r="B13" t="str">
        <f>IF(Types!$A$11="Allergen",Types!$C$11,"")</f>
        <v/>
      </c>
      <c r="C13" t="str">
        <f>IF(Types!$A$11="Storage",Types!$C$11,"")</f>
        <v/>
      </c>
      <c r="D13" t="str">
        <f>IF(Types!$A$11="Origin",Types!$C$11,"")</f>
        <v>DE</v>
      </c>
      <c r="E13" t="str">
        <f>IF(Types!$A$11="Pack format",Types!$C$11,"")</f>
        <v/>
      </c>
      <c r="F13" t="str">
        <f>IF(Materials!$A$11="","",Materials!$A$11)</f>
        <v>STEAM</v>
      </c>
      <c r="G13" t="str">
        <f>IF('Production lines'!$A$11="","",'Production lines'!$A$11)</f>
        <v/>
      </c>
      <c r="H13" t="str">
        <f>IF(Runs!$A$11="","",Runs!$A$11)</f>
        <v/>
      </c>
      <c r="I13" t="str">
        <f>IF('What you measure'!$F$11="a setting","",'What you measure'!$A$11)</f>
        <v>o2-concentration</v>
      </c>
      <c r="J13" t="str">
        <f>IF('What you measure'!$F$11="a setting",'What you measure'!$A$11,"")</f>
        <v/>
      </c>
    </row>
    <row r="14" spans="1:10" x14ac:dyDescent="0.25">
      <c r="A14" t="str">
        <f>IF(Sites!$A$12="","",Sites!$A$12)</f>
        <v/>
      </c>
      <c r="B14" t="str">
        <f>IF(Types!$A$12="Allergen",Types!$C$12,"")</f>
        <v/>
      </c>
      <c r="C14" t="str">
        <f>IF(Types!$A$12="Storage",Types!$C$12,"")</f>
        <v/>
      </c>
      <c r="D14" t="str">
        <f>IF(Types!$A$12="Origin",Types!$C$12,"")</f>
        <v>NO</v>
      </c>
      <c r="E14" t="str">
        <f>IF(Types!$A$12="Pack format",Types!$C$12,"")</f>
        <v/>
      </c>
      <c r="F14" t="str">
        <f>IF(Materials!$A$12="","",Materials!$A$12)</f>
        <v/>
      </c>
      <c r="G14" t="str">
        <f>IF('Production lines'!$A$12="","",'Production lines'!$A$12)</f>
        <v/>
      </c>
      <c r="H14" t="str">
        <f>IF(Runs!$A$12="","",Runs!$A$12)</f>
        <v/>
      </c>
      <c r="I14" t="str">
        <f>IF('What you measure'!$F$12="a setting","",'What you measure'!$A$12)</f>
        <v>vacuum</v>
      </c>
      <c r="J14" t="str">
        <f>IF('What you measure'!$F$12="a setting",'What you measure'!$A$12,"")</f>
        <v/>
      </c>
    </row>
    <row r="15" spans="1:10" x14ac:dyDescent="0.25">
      <c r="A15" t="str">
        <f>IF(Sites!$A$13="","",Sites!$A$13)</f>
        <v/>
      </c>
      <c r="B15" t="str">
        <f>IF(Types!$A$13="Allergen",Types!$C$13,"")</f>
        <v/>
      </c>
      <c r="C15" t="str">
        <f>IF(Types!$A$13="Storage",Types!$C$13,"")</f>
        <v/>
      </c>
      <c r="D15" t="str">
        <f>IF(Types!$A$13="Origin",Types!$C$13,"")</f>
        <v/>
      </c>
      <c r="E15" t="str">
        <f>IF(Types!$A$13="Pack format",Types!$C$13,"")</f>
        <v>CUP</v>
      </c>
      <c r="F15" t="str">
        <f>IF(Materials!$A$13="","",Materials!$A$13)</f>
        <v/>
      </c>
      <c r="G15" t="str">
        <f>IF('Production lines'!$A$13="","",'Production lines'!$A$13)</f>
        <v/>
      </c>
      <c r="H15" t="str">
        <f>IF(Runs!$A$13="","",Runs!$A$13)</f>
        <v/>
      </c>
      <c r="I15" t="str">
        <f>IF('What you measure'!$F$13="a setting","",'What you measure'!$A$13)</f>
        <v>fat</v>
      </c>
      <c r="J15" t="str">
        <f>IF('What you measure'!$F$13="a setting",'What you measure'!$A$13,"")</f>
        <v/>
      </c>
    </row>
    <row r="16" spans="1:10" x14ac:dyDescent="0.25">
      <c r="A16" t="str">
        <f>IF(Sites!$A$14="","",Sites!$A$14)</f>
        <v/>
      </c>
      <c r="B16" t="str">
        <f>IF(Types!$A$14="Allergen",Types!$C$14,"")</f>
        <v/>
      </c>
      <c r="C16" t="str">
        <f>IF(Types!$A$14="Storage",Types!$C$14,"")</f>
        <v/>
      </c>
      <c r="D16" t="str">
        <f>IF(Types!$A$14="Origin",Types!$C$14,"")</f>
        <v/>
      </c>
      <c r="E16" t="str">
        <f>IF(Types!$A$14="Pack format",Types!$C$14,"")</f>
        <v>POT</v>
      </c>
      <c r="F16" t="str">
        <f>IF(Materials!$A$14="","",Materials!$A$14)</f>
        <v/>
      </c>
      <c r="G16" t="str">
        <f>IF('Production lines'!$A$14="","",'Production lines'!$A$14)</f>
        <v/>
      </c>
      <c r="H16" t="str">
        <f>IF(Runs!$A$14="","",Runs!$A$14)</f>
        <v/>
      </c>
      <c r="I16" t="str">
        <f>IF('What you measure'!$F$14="a setting","",'What you measure'!$A$14)</f>
        <v>protein</v>
      </c>
      <c r="J16" t="str">
        <f>IF('What you measure'!$F$14="a setting",'What you measure'!$A$14,"")</f>
        <v/>
      </c>
    </row>
    <row r="17" spans="1:10" x14ac:dyDescent="0.25">
      <c r="A17" t="str">
        <f>IF(Sites!$A$15="","",Sites!$A$15)</f>
        <v/>
      </c>
      <c r="B17" t="str">
        <f>IF(Types!$A$15="Allergen",Types!$C$15,"")</f>
        <v/>
      </c>
      <c r="C17" t="str">
        <f>IF(Types!$A$15="Storage",Types!$C$15,"")</f>
        <v/>
      </c>
      <c r="D17" t="str">
        <f>IF(Types!$A$15="Origin",Types!$C$15,"")</f>
        <v/>
      </c>
      <c r="E17" t="str">
        <f>IF(Types!$A$15="Pack format",Types!$C$15,"")</f>
        <v>BOTTLE</v>
      </c>
      <c r="F17" t="str">
        <f>IF(Materials!$A$15="","",Materials!$A$15)</f>
        <v/>
      </c>
      <c r="G17" t="str">
        <f>IF('Production lines'!$A$15="","",'Production lines'!$A$15)</f>
        <v/>
      </c>
      <c r="H17" t="str">
        <f>IF(Runs!$A$15="","",Runs!$A$15)</f>
        <v/>
      </c>
      <c r="I17" t="str">
        <f>IF('What you measure'!$F$15="a setting","",'What you measure'!$A$15)</f>
        <v>moisture</v>
      </c>
      <c r="J17" t="str">
        <f>IF('What you measure'!$F$15="a setting",'What you measure'!$A$15,"")</f>
        <v/>
      </c>
    </row>
    <row r="18" spans="1:10" x14ac:dyDescent="0.25">
      <c r="A18" t="str">
        <f>IF(Sites!$A$16="","",Sites!$A$16)</f>
        <v/>
      </c>
      <c r="B18" t="str">
        <f>IF(Types!$A$16="Allergen",Types!$C$16,"")</f>
        <v/>
      </c>
      <c r="C18" t="str">
        <f>IF(Types!$A$16="Storage",Types!$C$16,"")</f>
        <v/>
      </c>
      <c r="D18" t="str">
        <f>IF(Types!$A$16="Origin",Types!$C$16,"")</f>
        <v/>
      </c>
      <c r="E18" t="str">
        <f>IF(Types!$A$16="Pack format",Types!$C$16,"")</f>
        <v/>
      </c>
      <c r="F18" t="str">
        <f>IF(Materials!$A$16="","",Materials!$A$16)</f>
        <v/>
      </c>
      <c r="G18" t="str">
        <f>IF('Production lines'!$A$16="","",'Production lines'!$A$16)</f>
        <v/>
      </c>
      <c r="H18" t="str">
        <f>IF(Runs!$A$16="","",Runs!$A$16)</f>
        <v/>
      </c>
      <c r="I18" t="str">
        <f>IF('What you measure'!$F$16="a setting","",'What you measure'!$A$16)</f>
        <v>brix</v>
      </c>
      <c r="J18" t="str">
        <f>IF('What you measure'!$F$16="a setting",'What you measure'!$A$16,"")</f>
        <v/>
      </c>
    </row>
    <row r="19" spans="1:10" x14ac:dyDescent="0.25">
      <c r="A19" t="str">
        <f>IF(Sites!$A$17="","",Sites!$A$17)</f>
        <v/>
      </c>
      <c r="B19" t="str">
        <f>IF(Types!$A$17="Allergen",Types!$C$17,"")</f>
        <v/>
      </c>
      <c r="C19" t="str">
        <f>IF(Types!$A$17="Storage",Types!$C$17,"")</f>
        <v/>
      </c>
      <c r="D19" t="str">
        <f>IF(Types!$A$17="Origin",Types!$C$17,"")</f>
        <v/>
      </c>
      <c r="E19" t="str">
        <f>IF(Types!$A$17="Pack format",Types!$C$17,"")</f>
        <v/>
      </c>
      <c r="F19" t="str">
        <f>IF(Materials!$A$17="","",Materials!$A$17)</f>
        <v/>
      </c>
      <c r="G19" t="str">
        <f>IF('Production lines'!$A$17="","",'Production lines'!$A$17)</f>
        <v/>
      </c>
      <c r="H19" t="str">
        <f>IF(Runs!$A$17="","",Runs!$A$17)</f>
        <v/>
      </c>
      <c r="I19" t="str">
        <f>IF('What you measure'!$F$17="a setting","",'What you measure'!$A$17)</f>
        <v>product-temp</v>
      </c>
      <c r="J19" t="str">
        <f>IF('What you measure'!$F$17="a setting",'What you measure'!$A$17,"")</f>
        <v/>
      </c>
    </row>
    <row r="20" spans="1:10" x14ac:dyDescent="0.25">
      <c r="A20" t="str">
        <f>IF(Sites!$A$18="","",Sites!$A$18)</f>
        <v/>
      </c>
      <c r="B20" t="str">
        <f>IF(Types!$A$18="Allergen",Types!$C$18,"")</f>
        <v/>
      </c>
      <c r="C20" t="str">
        <f>IF(Types!$A$18="Storage",Types!$C$18,"")</f>
        <v/>
      </c>
      <c r="D20" t="str">
        <f>IF(Types!$A$18="Origin",Types!$C$18,"")</f>
        <v/>
      </c>
      <c r="E20" t="str">
        <f>IF(Types!$A$18="Pack format",Types!$C$18,"")</f>
        <v/>
      </c>
      <c r="F20" t="str">
        <f>IF(Materials!$A$18="","",Materials!$A$18)</f>
        <v/>
      </c>
      <c r="G20" t="str">
        <f>IF('Production lines'!$A$18="","",'Production lines'!$A$18)</f>
        <v/>
      </c>
      <c r="H20" t="str">
        <f>IF(Runs!$A$18="","",Runs!$A$18)</f>
        <v/>
      </c>
      <c r="I20" t="str">
        <f>IF('What you measure'!$F$18="a setting","",'What you measure'!$A$18)</f>
        <v>product-temp-inlet</v>
      </c>
      <c r="J20" t="str">
        <f>IF('What you measure'!$F$18="a setting",'What you measure'!$A$18,"")</f>
        <v/>
      </c>
    </row>
    <row r="21" spans="1:10" x14ac:dyDescent="0.25">
      <c r="A21" t="str">
        <f>IF(Sites!$A$19="","",Sites!$A$19)</f>
        <v/>
      </c>
      <c r="B21" t="str">
        <f>IF(Types!$A$19="Allergen",Types!$C$19,"")</f>
        <v/>
      </c>
      <c r="C21" t="str">
        <f>IF(Types!$A$19="Storage",Types!$C$19,"")</f>
        <v/>
      </c>
      <c r="D21" t="str">
        <f>IF(Types!$A$19="Origin",Types!$C$19,"")</f>
        <v/>
      </c>
      <c r="E21" t="str">
        <f>IF(Types!$A$19="Pack format",Types!$C$19,"")</f>
        <v/>
      </c>
      <c r="F21" t="str">
        <f>IF(Materials!$A$19="","",Materials!$A$19)</f>
        <v/>
      </c>
      <c r="G21" t="str">
        <f>IF('Production lines'!$A$19="","",'Production lines'!$A$19)</f>
        <v/>
      </c>
      <c r="H21" t="str">
        <f>IF(Runs!$A$19="","",Runs!$A$19)</f>
        <v/>
      </c>
      <c r="I21" t="str">
        <f>IF('What you measure'!$F$19="a setting","",'What you measure'!$A$19)</f>
        <v>product-temp-holding</v>
      </c>
      <c r="J21" t="str">
        <f>IF('What you measure'!$F$19="a setting",'What you measure'!$A$19,"")</f>
        <v/>
      </c>
    </row>
    <row r="22" spans="1:10" x14ac:dyDescent="0.25">
      <c r="A22" t="str">
        <f>IF(Sites!$A$20="","",Sites!$A$20)</f>
        <v/>
      </c>
      <c r="B22" t="str">
        <f>IF(Types!$A$20="Allergen",Types!$C$20,"")</f>
        <v/>
      </c>
      <c r="C22" t="str">
        <f>IF(Types!$A$20="Storage",Types!$C$20,"")</f>
        <v/>
      </c>
      <c r="D22" t="str">
        <f>IF(Types!$A$20="Origin",Types!$C$20,"")</f>
        <v/>
      </c>
      <c r="E22" t="str">
        <f>IF(Types!$A$20="Pack format",Types!$C$20,"")</f>
        <v/>
      </c>
      <c r="F22" t="str">
        <f>IF(Materials!$A$20="","",Materials!$A$20)</f>
        <v/>
      </c>
      <c r="G22" t="str">
        <f>IF('Production lines'!$A$20="","",'Production lines'!$A$20)</f>
        <v/>
      </c>
      <c r="H22" t="str">
        <f>IF(Runs!$A$20="","",Runs!$A$20)</f>
        <v/>
      </c>
      <c r="I22" t="str">
        <f>IF('What you measure'!$F$20="a setting","",'What you measure'!$A$20)</f>
        <v>product-temp-outlet</v>
      </c>
      <c r="J22" t="str">
        <f>IF('What you measure'!$F$20="a setting",'What you measure'!$A$20,"")</f>
        <v/>
      </c>
    </row>
    <row r="23" spans="1:10" x14ac:dyDescent="0.25">
      <c r="A23" t="str">
        <f>IF(Sites!$A$21="","",Sites!$A$21)</f>
        <v/>
      </c>
      <c r="B23" t="str">
        <f>IF(Types!$A$21="Allergen",Types!$C$21,"")</f>
        <v/>
      </c>
      <c r="C23" t="str">
        <f>IF(Types!$A$21="Storage",Types!$C$21,"")</f>
        <v/>
      </c>
      <c r="D23" t="str">
        <f>IF(Types!$A$21="Origin",Types!$C$21,"")</f>
        <v/>
      </c>
      <c r="E23" t="str">
        <f>IF(Types!$A$21="Pack format",Types!$C$21,"")</f>
        <v/>
      </c>
      <c r="F23" t="str">
        <f>IF(Materials!$A$21="","",Materials!$A$21)</f>
        <v/>
      </c>
      <c r="G23" t="str">
        <f>IF('Production lines'!$A$21="","",'Production lines'!$A$21)</f>
        <v/>
      </c>
      <c r="H23" t="str">
        <f>IF(Runs!$A$21="","",Runs!$A$21)</f>
        <v/>
      </c>
      <c r="I23" t="str">
        <f>IF('What you measure'!$F$21="a setting","",'What you measure'!$A$21)</f>
        <v>hold-time</v>
      </c>
      <c r="J23" t="str">
        <f>IF('What you measure'!$F$21="a setting",'What you measure'!$A$21,"")</f>
        <v/>
      </c>
    </row>
    <row r="24" spans="1:10" x14ac:dyDescent="0.25">
      <c r="A24" t="str">
        <f>IF('Production lines'!$A$2="","",'Production lines'!$A$2)</f>
        <v>LINE001</v>
      </c>
      <c r="B24" t="str">
        <f>IF(Types!$A$22="Allergen",Types!$C$22,"")</f>
        <v/>
      </c>
      <c r="C24" t="str">
        <f>IF(Types!$A$22="Storage",Types!$C$22,"")</f>
        <v/>
      </c>
      <c r="D24" t="str">
        <f>IF(Types!$A$22="Origin",Types!$C$22,"")</f>
        <v/>
      </c>
      <c r="E24" t="str">
        <f>IF(Types!$A$22="Pack format",Types!$C$22,"")</f>
        <v/>
      </c>
      <c r="F24" t="str">
        <f>IF(Materials!$A$22="","",Materials!$A$22)</f>
        <v/>
      </c>
      <c r="G24" t="str">
        <f>IF('Production lines'!$A$22="","",'Production lines'!$A$22)</f>
        <v/>
      </c>
      <c r="H24" t="str">
        <f>IF(Runs!$A$22="","",Runs!$A$22)</f>
        <v/>
      </c>
      <c r="I24" t="str">
        <f>IF('What you measure'!$F$22="a setting","",'What you measure'!$A$22)</f>
        <v>line-speed</v>
      </c>
      <c r="J24" t="str">
        <f>IF('What you measure'!$F$22="a setting",'What you measure'!$A$22,"")</f>
        <v/>
      </c>
    </row>
    <row r="25" spans="1:10" x14ac:dyDescent="0.25">
      <c r="A25" t="str">
        <f>IF('Production lines'!$A$3="","",'Production lines'!$A$3)</f>
        <v>LINE003</v>
      </c>
      <c r="B25" t="str">
        <f>IF(Types!$A$23="Allergen",Types!$C$23,"")</f>
        <v/>
      </c>
      <c r="C25" t="str">
        <f>IF(Types!$A$23="Storage",Types!$C$23,"")</f>
        <v/>
      </c>
      <c r="D25" t="str">
        <f>IF(Types!$A$23="Origin",Types!$C$23,"")</f>
        <v/>
      </c>
      <c r="E25" t="str">
        <f>IF(Types!$A$23="Pack format",Types!$C$23,"")</f>
        <v/>
      </c>
      <c r="F25" t="str">
        <f>IF(Materials!$A$23="","",Materials!$A$23)</f>
        <v/>
      </c>
      <c r="G25" t="str">
        <f>IF('Production lines'!$A$23="","",'Production lines'!$A$23)</f>
        <v/>
      </c>
      <c r="H25" t="str">
        <f>IF(Runs!$A$23="","",Runs!$A$23)</f>
        <v/>
      </c>
      <c r="I25" t="str">
        <f>IF('What you measure'!$F$23="a setting","",'What you measure'!$A$23)</f>
        <v>fill-weight</v>
      </c>
      <c r="J25" t="str">
        <f>IF('What you measure'!$F$23="a setting",'What you measure'!$A$23,"")</f>
        <v/>
      </c>
    </row>
    <row r="26" spans="1:10" x14ac:dyDescent="0.25">
      <c r="A26" t="str">
        <f>IF('Production lines'!$A$4="","",'Production lines'!$A$4)</f>
        <v>LINE007</v>
      </c>
      <c r="B26" t="str">
        <f>IF(Types!$A$24="Allergen",Types!$C$24,"")</f>
        <v/>
      </c>
      <c r="C26" t="str">
        <f>IF(Types!$A$24="Storage",Types!$C$24,"")</f>
        <v/>
      </c>
      <c r="D26" t="str">
        <f>IF(Types!$A$24="Origin",Types!$C$24,"")</f>
        <v/>
      </c>
      <c r="E26" t="str">
        <f>IF(Types!$A$24="Pack format",Types!$C$24,"")</f>
        <v/>
      </c>
      <c r="F26" t="str">
        <f>IF(Materials!$A$24="","",Materials!$A$24)</f>
        <v/>
      </c>
      <c r="G26" t="str">
        <f>IF('Production lines'!$A$24="","",'Production lines'!$A$24)</f>
        <v/>
      </c>
      <c r="H26" t="str">
        <f>IF(Runs!$A$24="","",Runs!$A$24)</f>
        <v/>
      </c>
      <c r="I26" t="str">
        <f>IF('What you measure'!$F$24="a setting","",'What you measure'!$A$24)</f>
        <v/>
      </c>
      <c r="J26" t="str">
        <f>IF('What you measure'!$F$24="a setting",'What you measure'!$A$24,"")</f>
        <v>fill-target</v>
      </c>
    </row>
    <row r="27" spans="1:10" x14ac:dyDescent="0.25">
      <c r="A27" t="str">
        <f>IF('Production lines'!$A$5="","",'Production lines'!$A$5)</f>
        <v/>
      </c>
      <c r="B27" t="str">
        <f>IF(Types!$A$25="Allergen",Types!$C$25,"")</f>
        <v/>
      </c>
      <c r="C27" t="str">
        <f>IF(Types!$A$25="Storage",Types!$C$25,"")</f>
        <v/>
      </c>
      <c r="D27" t="str">
        <f>IF(Types!$A$25="Origin",Types!$C$25,"")</f>
        <v/>
      </c>
      <c r="E27" t="str">
        <f>IF(Types!$A$25="Pack format",Types!$C$25,"")</f>
        <v/>
      </c>
      <c r="F27" t="str">
        <f>IF(Materials!$A$25="","",Materials!$A$25)</f>
        <v/>
      </c>
      <c r="G27" t="str">
        <f>IF('Production lines'!$A$25="","",'Production lines'!$A$25)</f>
        <v/>
      </c>
      <c r="H27" t="str">
        <f>IF(Runs!$A$25="","",Runs!$A$25)</f>
        <v/>
      </c>
      <c r="I27" t="str">
        <f>IF('What you measure'!$F$25="a setting","",'What you measure'!$A$25)</f>
        <v/>
      </c>
      <c r="J27" t="str">
        <f>IF('What you measure'!$F$25="a setting",'What you measure'!$A$25,"")</f>
        <v>speed-setpoint</v>
      </c>
    </row>
    <row r="28" spans="1:10" x14ac:dyDescent="0.25">
      <c r="A28" t="str">
        <f>IF('Production lines'!$A$6="","",'Production lines'!$A$6)</f>
        <v/>
      </c>
      <c r="B28" t="str">
        <f>IF(Types!$A$26="Allergen",Types!$C$26,"")</f>
        <v/>
      </c>
      <c r="C28" t="str">
        <f>IF(Types!$A$26="Storage",Types!$C$26,"")</f>
        <v/>
      </c>
      <c r="D28" t="str">
        <f>IF(Types!$A$26="Origin",Types!$C$26,"")</f>
        <v/>
      </c>
      <c r="E28" t="str">
        <f>IF(Types!$A$26="Pack format",Types!$C$26,"")</f>
        <v/>
      </c>
      <c r="F28" t="str">
        <f>IF(Materials!$A$26="","",Materials!$A$26)</f>
        <v/>
      </c>
      <c r="G28" t="str">
        <f>IF('Production lines'!$A$26="","",'Production lines'!$A$26)</f>
        <v/>
      </c>
      <c r="H28" t="str">
        <f>IF(Runs!$A$26="","",Runs!$A$26)</f>
        <v/>
      </c>
      <c r="I28" t="str">
        <f>IF('What you measure'!$F$26="a setting","",'What you measure'!$A$26)</f>
        <v>nominal-rate</v>
      </c>
      <c r="J28" t="str">
        <f>IF('What you measure'!$F$26="a setting",'What you measure'!$A$26,"")</f>
        <v/>
      </c>
    </row>
    <row r="29" spans="1:10" x14ac:dyDescent="0.25">
      <c r="A29" t="str">
        <f>IF('Production lines'!$A$7="","",'Production lines'!$A$7)</f>
        <v/>
      </c>
      <c r="B29" t="str">
        <f>IF(Types!$A$27="Allergen",Types!$C$27,"")</f>
        <v/>
      </c>
      <c r="C29" t="str">
        <f>IF(Types!$A$27="Storage",Types!$C$27,"")</f>
        <v/>
      </c>
      <c r="D29" t="str">
        <f>IF(Types!$A$27="Origin",Types!$C$27,"")</f>
        <v/>
      </c>
      <c r="E29" t="str">
        <f>IF(Types!$A$27="Pack format",Types!$C$27,"")</f>
        <v/>
      </c>
      <c r="F29" t="str">
        <f>IF(Materials!$A$27="","",Materials!$A$27)</f>
        <v/>
      </c>
      <c r="G29" t="str">
        <f>IF('Production lines'!$A$27="","",'Production lines'!$A$27)</f>
        <v/>
      </c>
      <c r="H29" t="str">
        <f>IF(Runs!$A$27="","",Runs!$A$27)</f>
        <v/>
      </c>
      <c r="I29" t="str">
        <f>IF('What you measure'!$F$27="a setting","",'What you measure'!$A$27)</f>
        <v>nominal-rate-mass</v>
      </c>
      <c r="J29" t="str">
        <f>IF('What you measure'!$F$27="a setting",'What you measure'!$A$27,"")</f>
        <v/>
      </c>
    </row>
    <row r="30" spans="1:10" x14ac:dyDescent="0.25">
      <c r="A30" t="str">
        <f>IF('Production lines'!$A$8="","",'Production lines'!$A$8)</f>
        <v/>
      </c>
      <c r="B30" t="str">
        <f>IF(Types!$A$28="Allergen",Types!$C$28,"")</f>
        <v/>
      </c>
      <c r="C30" t="str">
        <f>IF(Types!$A$28="Storage",Types!$C$28,"")</f>
        <v/>
      </c>
      <c r="D30" t="str">
        <f>IF(Types!$A$28="Origin",Types!$C$28,"")</f>
        <v/>
      </c>
      <c r="E30" t="str">
        <f>IF(Types!$A$28="Pack format",Types!$C$28,"")</f>
        <v/>
      </c>
      <c r="F30" t="str">
        <f>IF(Materials!$A$28="","",Materials!$A$28)</f>
        <v/>
      </c>
      <c r="G30" t="str">
        <f>IF('Production lines'!$A$28="","",'Production lines'!$A$28)</f>
        <v/>
      </c>
      <c r="H30" t="str">
        <f>IF(Runs!$A$28="","",Runs!$A$28)</f>
        <v/>
      </c>
      <c r="I30" t="str">
        <f>IF('What you measure'!$F$28="a setting","",'What you measure'!$A$28)</f>
        <v>declared-weight</v>
      </c>
      <c r="J30" t="str">
        <f>IF('What you measure'!$F$28="a setting",'What you measure'!$A$28,"")</f>
        <v/>
      </c>
    </row>
    <row r="31" spans="1:10" x14ac:dyDescent="0.25">
      <c r="A31" t="str">
        <f>IF('Production lines'!$A$9="","",'Production lines'!$A$9)</f>
        <v/>
      </c>
      <c r="B31" t="str">
        <f>IF(Types!$A$29="Allergen",Types!$C$29,"")</f>
        <v/>
      </c>
      <c r="C31" t="str">
        <f>IF(Types!$A$29="Storage",Types!$C$29,"")</f>
        <v/>
      </c>
      <c r="D31" t="str">
        <f>IF(Types!$A$29="Origin",Types!$C$29,"")</f>
        <v/>
      </c>
      <c r="E31" t="str">
        <f>IF(Types!$A$29="Pack format",Types!$C$29,"")</f>
        <v/>
      </c>
      <c r="F31" t="str">
        <f>IF(Materials!$A$29="","",Materials!$A$29)</f>
        <v/>
      </c>
      <c r="G31" t="str">
        <f>IF('Production lines'!$A$29="","",'Production lines'!$A$29)</f>
        <v/>
      </c>
      <c r="H31" t="str">
        <f>IF(Runs!$A$29="","",Runs!$A$29)</f>
        <v/>
      </c>
      <c r="I31" t="str">
        <f>IF('What you measure'!$F$29="a setting","",'What you measure'!$A$29)</f>
        <v>shelf-life-days</v>
      </c>
      <c r="J31" t="str">
        <f>IF('What you measure'!$F$29="a setting",'What you measure'!$A$29,"")</f>
        <v/>
      </c>
    </row>
    <row r="32" spans="1:10" x14ac:dyDescent="0.25">
      <c r="A32" t="str">
        <f>IF('Production lines'!$A$10="","",'Production lines'!$A$10)</f>
        <v/>
      </c>
      <c r="B32" t="str">
        <f>IF(Types!$A$30="Allergen",Types!$C$30,"")</f>
        <v/>
      </c>
      <c r="C32" t="str">
        <f>IF(Types!$A$30="Storage",Types!$C$30,"")</f>
        <v/>
      </c>
      <c r="D32" t="str">
        <f>IF(Types!$A$30="Origin",Types!$C$30,"")</f>
        <v/>
      </c>
      <c r="E32" t="str">
        <f>IF(Types!$A$30="Pack format",Types!$C$30,"")</f>
        <v/>
      </c>
      <c r="F32" t="str">
        <f>IF(Materials!$A$30="","",Materials!$A$30)</f>
        <v/>
      </c>
      <c r="G32" t="str">
        <f>IF('Production lines'!$A$30="","",'Production lines'!$A$30)</f>
        <v/>
      </c>
      <c r="H32" t="str">
        <f>IF(Runs!$A$30="","",Runs!$A$30)</f>
        <v/>
      </c>
      <c r="I32" t="str">
        <f>IF('What you measure'!$F$30="a setting","",'What you measure'!$A$30)</f>
        <v/>
      </c>
      <c r="J32" t="str">
        <f>IF('What you measure'!$F$30="a setting",'What you measure'!$A$30,"")</f>
        <v>oven-setpoint</v>
      </c>
    </row>
    <row r="33" spans="1:10" x14ac:dyDescent="0.25">
      <c r="A33" t="str">
        <f>IF('Production lines'!$A$11="","",'Production lines'!$A$11)</f>
        <v/>
      </c>
      <c r="B33" t="str">
        <f>IF(Types!$A$31="Allergen",Types!$C$31,"")</f>
        <v/>
      </c>
      <c r="C33" t="str">
        <f>IF(Types!$A$31="Storage",Types!$C$31,"")</f>
        <v/>
      </c>
      <c r="D33" t="str">
        <f>IF(Types!$A$31="Origin",Types!$C$31,"")</f>
        <v/>
      </c>
      <c r="E33" t="str">
        <f>IF(Types!$A$31="Pack format",Types!$C$31,"")</f>
        <v/>
      </c>
      <c r="F33" t="str">
        <f>IF(Materials!$A$31="","",Materials!$A$31)</f>
        <v/>
      </c>
      <c r="G33" t="str">
        <f>IF('Production lines'!$A$31="","",'Production lines'!$A$31)</f>
        <v/>
      </c>
      <c r="H33" t="str">
        <f>IF(Runs!$A$31="","",Runs!$A$31)</f>
        <v/>
      </c>
      <c r="I33" t="str">
        <f>IF('What you measure'!$F$31="a setting","",'What you measure'!$A$31)</f>
        <v/>
      </c>
      <c r="J33" t="str">
        <f>IF('What you measure'!$F$31="a setting",'What you measure'!$A$31,"")</f>
        <v>cip-temp-setpoint</v>
      </c>
    </row>
    <row r="34" spans="1:10" x14ac:dyDescent="0.25">
      <c r="A34" t="str">
        <f>IF('Production lines'!$A$12="","",'Production lines'!$A$12)</f>
        <v/>
      </c>
      <c r="B34" t="str">
        <f>IF(Types!$A$32="Allergen",Types!$C$32,"")</f>
        <v/>
      </c>
      <c r="C34" t="str">
        <f>IF(Types!$A$32="Storage",Types!$C$32,"")</f>
        <v/>
      </c>
      <c r="D34" t="str">
        <f>IF(Types!$A$32="Origin",Types!$C$32,"")</f>
        <v/>
      </c>
      <c r="E34" t="str">
        <f>IF(Types!$A$32="Pack format",Types!$C$32,"")</f>
        <v/>
      </c>
      <c r="F34" t="str">
        <f>IF(Materials!$A$32="","",Materials!$A$32)</f>
        <v/>
      </c>
      <c r="G34" t="str">
        <f>IF('Production lines'!$A$32="","",'Production lines'!$A$32)</f>
        <v/>
      </c>
      <c r="H34" t="str">
        <f>IF(Runs!$A$32="","",Runs!$A$32)</f>
        <v/>
      </c>
      <c r="I34" t="str">
        <f>IF('What you measure'!$F$32="a setting","",'What you measure'!$A$32)</f>
        <v/>
      </c>
      <c r="J34" t="str">
        <f>IF('What you measure'!$F$32="a setting",'What you measure'!$A$32,"")</f>
        <v>cip-concentration-setpoint</v>
      </c>
    </row>
    <row r="35" spans="1:10" x14ac:dyDescent="0.25">
      <c r="A35" t="str">
        <f>IF('Production lines'!$A$13="","",'Production lines'!$A$13)</f>
        <v/>
      </c>
      <c r="B35" t="str">
        <f>IF(Types!$A$33="Allergen",Types!$C$33,"")</f>
        <v/>
      </c>
      <c r="C35" t="str">
        <f>IF(Types!$A$33="Storage",Types!$C$33,"")</f>
        <v/>
      </c>
      <c r="D35" t="str">
        <f>IF(Types!$A$33="Origin",Types!$C$33,"")</f>
        <v/>
      </c>
      <c r="E35" t="str">
        <f>IF(Types!$A$33="Pack format",Types!$C$33,"")</f>
        <v/>
      </c>
      <c r="F35" t="str">
        <f>IF(Materials!$A$33="","",Materials!$A$33)</f>
        <v/>
      </c>
      <c r="G35" t="str">
        <f>IF('Production lines'!$A$33="","",'Production lines'!$A$33)</f>
        <v/>
      </c>
      <c r="H35" t="str">
        <f>IF(Runs!$A$33="","",Runs!$A$33)</f>
        <v/>
      </c>
      <c r="I35" t="str">
        <f>IF('What you measure'!$F$33="a setting","",'What you measure'!$A$33)</f>
        <v>cold-room-temp</v>
      </c>
      <c r="J35" t="str">
        <f>IF('What you measure'!$F$33="a setting",'What you measure'!$A$33,"")</f>
        <v/>
      </c>
    </row>
    <row r="36" spans="1:10" x14ac:dyDescent="0.25">
      <c r="A36" t="str">
        <f>IF('Production lines'!$A$14="","",'Production lines'!$A$14)</f>
        <v/>
      </c>
      <c r="B36" t="str">
        <f>IF(Types!$A$34="Allergen",Types!$C$34,"")</f>
        <v/>
      </c>
      <c r="C36" t="str">
        <f>IF(Types!$A$34="Storage",Types!$C$34,"")</f>
        <v/>
      </c>
      <c r="D36" t="str">
        <f>IF(Types!$A$34="Origin",Types!$C$34,"")</f>
        <v/>
      </c>
      <c r="E36" t="str">
        <f>IF(Types!$A$34="Pack format",Types!$C$34,"")</f>
        <v/>
      </c>
      <c r="F36" t="str">
        <f>IF(Materials!$A$34="","",Materials!$A$34)</f>
        <v/>
      </c>
      <c r="G36" t="str">
        <f>IF('Production lines'!$A$34="","",'Production lines'!$A$34)</f>
        <v/>
      </c>
      <c r="H36" t="str">
        <f>IF(Runs!$A$34="","",Runs!$A$34)</f>
        <v/>
      </c>
      <c r="I36" t="str">
        <f>IF('What you measure'!$F$34="a setting","",'What you measure'!$A$34)</f>
        <v>freezer-door</v>
      </c>
      <c r="J36" t="str">
        <f>IF('What you measure'!$F$34="a setting",'What you measure'!$A$34,"")</f>
        <v/>
      </c>
    </row>
    <row r="37" spans="1:10" x14ac:dyDescent="0.25">
      <c r="A37" t="str">
        <f>IF('Production lines'!$A$15="","",'Production lines'!$A$15)</f>
        <v/>
      </c>
      <c r="B37" t="str">
        <f>IF(Types!$A$35="Allergen",Types!$C$35,"")</f>
        <v/>
      </c>
      <c r="C37" t="str">
        <f>IF(Types!$A$35="Storage",Types!$C$35,"")</f>
        <v/>
      </c>
      <c r="D37" t="str">
        <f>IF(Types!$A$35="Origin",Types!$C$35,"")</f>
        <v/>
      </c>
      <c r="E37" t="str">
        <f>IF(Types!$A$35="Pack format",Types!$C$35,"")</f>
        <v/>
      </c>
      <c r="F37" t="str">
        <f>IF(Materials!$A$35="","",Materials!$A$35)</f>
        <v/>
      </c>
      <c r="G37" t="str">
        <f>IF('Production lines'!$A$35="","",'Production lines'!$A$35)</f>
        <v/>
      </c>
      <c r="H37" t="str">
        <f>IF(Runs!$A$35="","",Runs!$A$35)</f>
        <v/>
      </c>
      <c r="I37" t="str">
        <f>IF('What you measure'!$F$35="a setting","",'What you measure'!$A$35)</f>
        <v>dock-door</v>
      </c>
      <c r="J37" t="str">
        <f>IF('What you measure'!$F$35="a setting",'What you measure'!$A$35,"")</f>
        <v/>
      </c>
    </row>
    <row r="38" spans="1:10" x14ac:dyDescent="0.25">
      <c r="A38" t="str">
        <f>IF('Production lines'!$A$16="","",'Production lines'!$A$16)</f>
        <v/>
      </c>
      <c r="B38" t="str">
        <f>IF(Types!$A$36="Allergen",Types!$C$36,"")</f>
        <v/>
      </c>
      <c r="C38" t="str">
        <f>IF(Types!$A$36="Storage",Types!$C$36,"")</f>
        <v/>
      </c>
      <c r="D38" t="str">
        <f>IF(Types!$A$36="Origin",Types!$C$36,"")</f>
        <v/>
      </c>
      <c r="E38" t="str">
        <f>IF(Types!$A$36="Pack format",Types!$C$36,"")</f>
        <v/>
      </c>
      <c r="F38" t="str">
        <f>IF(Materials!$A$36="","",Materials!$A$36)</f>
        <v/>
      </c>
      <c r="G38" t="str">
        <f>IF('Production lines'!$A$36="","",'Production lines'!$A$36)</f>
        <v/>
      </c>
      <c r="H38" t="str">
        <f>IF(Runs!$A$36="","",Runs!$A$36)</f>
        <v/>
      </c>
      <c r="I38" t="str">
        <f>IF('What you measure'!$F$36="a setting","",'What you measure'!$A$36)</f>
        <v>selector-position</v>
      </c>
      <c r="J38" t="str">
        <f>IF('What you measure'!$F$36="a setting",'What you measure'!$A$36,"")</f>
        <v/>
      </c>
    </row>
    <row r="39" spans="1:10" x14ac:dyDescent="0.25">
      <c r="A39" t="str">
        <f>IF('Production lines'!$A$17="","",'Production lines'!$A$17)</f>
        <v/>
      </c>
      <c r="B39" t="str">
        <f>IF(Types!$A$37="Allergen",Types!$C$37,"")</f>
        <v/>
      </c>
      <c r="C39" t="str">
        <f>IF(Types!$A$37="Storage",Types!$C$37,"")</f>
        <v/>
      </c>
      <c r="D39" t="str">
        <f>IF(Types!$A$37="Origin",Types!$C$37,"")</f>
        <v/>
      </c>
      <c r="E39" t="str">
        <f>IF(Types!$A$37="Pack format",Types!$C$37,"")</f>
        <v/>
      </c>
      <c r="F39" t="str">
        <f>IF(Materials!$A$37="","",Materials!$A$37)</f>
        <v/>
      </c>
      <c r="G39" t="str">
        <f>IF('Production lines'!$A$37="","",'Production lines'!$A$37)</f>
        <v/>
      </c>
      <c r="H39" t="str">
        <f>IF(Runs!$A$37="","",Runs!$A$37)</f>
        <v/>
      </c>
      <c r="I39" t="str">
        <f>IF('What you measure'!$F$37="a setting","",'What you measure'!$A$37)</f>
        <v>hygiene-zone-grade</v>
      </c>
      <c r="J39" t="str">
        <f>IF('What you measure'!$F$37="a setting",'What you measure'!$A$37,"")</f>
        <v/>
      </c>
    </row>
    <row r="40" spans="1:10" x14ac:dyDescent="0.25">
      <c r="A40" t="str">
        <f>IF('Production lines'!$A$18="","",'Production lines'!$A$18)</f>
        <v/>
      </c>
      <c r="B40" t="str">
        <f>IF(Types!$A$38="Allergen",Types!$C$38,"")</f>
        <v/>
      </c>
      <c r="C40" t="str">
        <f>IF(Types!$A$38="Storage",Types!$C$38,"")</f>
        <v/>
      </c>
      <c r="D40" t="str">
        <f>IF(Types!$A$38="Origin",Types!$C$38,"")</f>
        <v/>
      </c>
      <c r="E40" t="str">
        <f>IF(Types!$A$38="Pack format",Types!$C$38,"")</f>
        <v/>
      </c>
      <c r="F40" t="str">
        <f>IF(Materials!$A$38="","",Materials!$A$38)</f>
        <v/>
      </c>
      <c r="G40" t="str">
        <f>IF('Production lines'!$A$38="","",'Production lines'!$A$38)</f>
        <v/>
      </c>
      <c r="H40" t="str">
        <f>IF(Runs!$A$38="","",Runs!$A$38)</f>
        <v/>
      </c>
      <c r="I40" t="str">
        <f>IF('What you measure'!$F$38="a setting","",'What you measure'!$A$38)</f>
        <v>time-outside-freezer</v>
      </c>
      <c r="J40" t="str">
        <f>IF('What you measure'!$F$38="a setting",'What you measure'!$A$38,"")</f>
        <v/>
      </c>
    </row>
    <row r="41" spans="1:10" x14ac:dyDescent="0.25">
      <c r="A41" t="str">
        <f>IF('Production lines'!$A$19="","",'Production lines'!$A$19)</f>
        <v/>
      </c>
      <c r="B41" t="str">
        <f>IF(Types!$A$39="Allergen",Types!$C$39,"")</f>
        <v/>
      </c>
      <c r="C41" t="str">
        <f>IF(Types!$A$39="Storage",Types!$C$39,"")</f>
        <v/>
      </c>
      <c r="D41" t="str">
        <f>IF(Types!$A$39="Origin",Types!$C$39,"")</f>
        <v/>
      </c>
      <c r="E41" t="str">
        <f>IF(Types!$A$39="Pack format",Types!$C$39,"")</f>
        <v/>
      </c>
      <c r="F41" t="str">
        <f>IF(Materials!$A$39="","",Materials!$A$39)</f>
        <v/>
      </c>
      <c r="G41" t="str">
        <f>IF('Production lines'!$A$39="","",'Production lines'!$A$39)</f>
        <v/>
      </c>
      <c r="H41" t="str">
        <f>IF(Runs!$A$39="","",Runs!$A$39)</f>
        <v/>
      </c>
      <c r="I41">
        <f>IF('What you measure'!$F$39="a setting","",'What you measure'!$A$39)</f>
        <v>0</v>
      </c>
      <c r="J41" t="str">
        <f>IF('What you measure'!$F$39="a setting",'What you measure'!$A$39,"")</f>
        <v/>
      </c>
    </row>
    <row r="42" spans="1:10" x14ac:dyDescent="0.25">
      <c r="A42" t="str">
        <f>IF('Production lines'!$A$20="","",'Production lines'!$A$20)</f>
        <v/>
      </c>
      <c r="B42" t="str">
        <f>IF(Types!$A$40="Allergen",Types!$C$40,"")</f>
        <v/>
      </c>
      <c r="C42" t="str">
        <f>IF(Types!$A$40="Storage",Types!$C$40,"")</f>
        <v/>
      </c>
      <c r="D42" t="str">
        <f>IF(Types!$A$40="Origin",Types!$C$40,"")</f>
        <v/>
      </c>
      <c r="E42" t="str">
        <f>IF(Types!$A$40="Pack format",Types!$C$40,"")</f>
        <v/>
      </c>
      <c r="F42" t="str">
        <f>IF(Materials!$A$40="","",Materials!$A$40)</f>
        <v/>
      </c>
      <c r="G42" t="str">
        <f>IF('Production lines'!$A$40="","",'Production lines'!$A$40)</f>
        <v/>
      </c>
      <c r="H42" t="str">
        <f>IF(Runs!$A$40="","",Runs!$A$40)</f>
        <v/>
      </c>
      <c r="I42">
        <f>IF('What you measure'!$F$40="a setting","",'What you measure'!$A$40)</f>
        <v>0</v>
      </c>
      <c r="J42" t="str">
        <f>IF('What you measure'!$F$40="a setting",'What you measure'!$A$40,"")</f>
        <v/>
      </c>
    </row>
    <row r="43" spans="1:10" x14ac:dyDescent="0.25">
      <c r="A43" t="str">
        <f>IF('Production lines'!$A$21="","",'Production lines'!$A$21)</f>
        <v/>
      </c>
      <c r="B43" t="str">
        <f>IF(Types!$A$41="Allergen",Types!$C$41,"")</f>
        <v/>
      </c>
      <c r="C43" t="str">
        <f>IF(Types!$A$41="Storage",Types!$C$41,"")</f>
        <v/>
      </c>
      <c r="D43" t="str">
        <f>IF(Types!$A$41="Origin",Types!$C$41,"")</f>
        <v/>
      </c>
      <c r="E43" t="str">
        <f>IF(Types!$A$41="Pack format",Types!$C$41,"")</f>
        <v/>
      </c>
      <c r="F43" t="str">
        <f>IF(Materials!$A$41="","",Materials!$A$41)</f>
        <v/>
      </c>
      <c r="G43" t="str">
        <f>IF('Production lines'!$A$41="","",'Production lines'!$A$41)</f>
        <v/>
      </c>
      <c r="H43" t="str">
        <f>IF(Runs!$A$41="","",Runs!$A$41)</f>
        <v/>
      </c>
      <c r="I43">
        <f>IF('What you measure'!$F$41="a setting","",'What you measure'!$A$41)</f>
        <v>0</v>
      </c>
      <c r="J43" t="str">
        <f>IF('What you measure'!$F$41="a setting",'What you measure'!$A$41,"")</f>
        <v/>
      </c>
    </row>
    <row r="44" spans="1:10" x14ac:dyDescent="0.25">
      <c r="A44" t="str">
        <f>IF('Production lines'!$A$22="","",'Production lines'!$A$22)</f>
        <v/>
      </c>
      <c r="B44" t="str">
        <f>IF(Types!$A$42="Allergen",Types!$C$42,"")</f>
        <v/>
      </c>
      <c r="C44" t="str">
        <f>IF(Types!$A$42="Storage",Types!$C$42,"")</f>
        <v/>
      </c>
      <c r="D44" t="str">
        <f>IF(Types!$A$42="Origin",Types!$C$42,"")</f>
        <v/>
      </c>
      <c r="E44" t="str">
        <f>IF(Types!$A$42="Pack format",Types!$C$42,"")</f>
        <v/>
      </c>
      <c r="F44" t="str">
        <f>IF(Materials!$A$42="","",Materials!$A$42)</f>
        <v/>
      </c>
      <c r="G44" t="str">
        <f>IF('Machines and sensors'!$A$2="","",'Machines and sensors'!$A$2)</f>
        <v>EQ001</v>
      </c>
      <c r="H44" t="str">
        <f>IF(Runs!$A$42="","",Runs!$A$42)</f>
        <v/>
      </c>
      <c r="I44">
        <f>IF('What you measure'!$F$42="a setting","",'What you measure'!$A$42)</f>
        <v>0</v>
      </c>
      <c r="J44" t="str">
        <f>IF('What you measure'!$F$42="a setting",'What you measure'!$A$42,"")</f>
        <v/>
      </c>
    </row>
    <row r="45" spans="1:10" x14ac:dyDescent="0.25">
      <c r="A45" t="str">
        <f>IF('Production lines'!$A$23="","",'Production lines'!$A$23)</f>
        <v/>
      </c>
      <c r="B45" t="str">
        <f>IF(Types!$A$43="Allergen",Types!$C$43,"")</f>
        <v/>
      </c>
      <c r="C45" t="str">
        <f>IF(Types!$A$43="Storage",Types!$C$43,"")</f>
        <v/>
      </c>
      <c r="D45" t="str">
        <f>IF(Types!$A$43="Origin",Types!$C$43,"")</f>
        <v/>
      </c>
      <c r="E45" t="str">
        <f>IF(Types!$A$43="Pack format",Types!$C$43,"")</f>
        <v/>
      </c>
      <c r="F45" t="str">
        <f>IF(Materials!$A$43="","",Materials!$A$43)</f>
        <v/>
      </c>
      <c r="G45" t="str">
        <f>IF('Machines and sensors'!$A$3="","",'Machines and sensors'!$A$3)</f>
        <v>EQ003</v>
      </c>
      <c r="H45" t="str">
        <f>IF(Runs!$A$43="","",Runs!$A$43)</f>
        <v/>
      </c>
      <c r="I45">
        <f>IF('What you measure'!$F$43="a setting","",'What you measure'!$A$43)</f>
        <v>0</v>
      </c>
      <c r="J45" t="str">
        <f>IF('What you measure'!$F$43="a setting",'What you measure'!$A$43,"")</f>
        <v/>
      </c>
    </row>
    <row r="46" spans="1:10" x14ac:dyDescent="0.25">
      <c r="A46" t="str">
        <f>IF('Production lines'!$A$24="","",'Production lines'!$A$24)</f>
        <v/>
      </c>
      <c r="B46" t="str">
        <f>IF(Types!$A$44="Allergen",Types!$C$44,"")</f>
        <v/>
      </c>
      <c r="C46" t="str">
        <f>IF(Types!$A$44="Storage",Types!$C$44,"")</f>
        <v/>
      </c>
      <c r="D46" t="str">
        <f>IF(Types!$A$44="Origin",Types!$C$44,"")</f>
        <v/>
      </c>
      <c r="E46" t="str">
        <f>IF(Types!$A$44="Pack format",Types!$C$44,"")</f>
        <v/>
      </c>
      <c r="F46" t="str">
        <f>IF(Materials!$A$44="","",Materials!$A$44)</f>
        <v/>
      </c>
      <c r="G46" t="str">
        <f>IF('Machines and sensors'!$A$4="","",'Machines and sensors'!$A$4)</f>
        <v>EQ003-TT-IN</v>
      </c>
      <c r="H46" t="str">
        <f>IF(Runs!$A$44="","",Runs!$A$44)</f>
        <v/>
      </c>
      <c r="I46">
        <f>IF('What you measure'!$F$44="a setting","",'What you measure'!$A$44)</f>
        <v>0</v>
      </c>
      <c r="J46" t="str">
        <f>IF('What you measure'!$F$44="a setting",'What you measure'!$A$44,"")</f>
        <v/>
      </c>
    </row>
    <row r="47" spans="1:10" x14ac:dyDescent="0.25">
      <c r="A47" t="str">
        <f>IF('Production lines'!$A$25="","",'Production lines'!$A$25)</f>
        <v/>
      </c>
      <c r="B47" t="str">
        <f>IF(Types!$A$45="Allergen",Types!$C$45,"")</f>
        <v/>
      </c>
      <c r="C47" t="str">
        <f>IF(Types!$A$45="Storage",Types!$C$45,"")</f>
        <v/>
      </c>
      <c r="D47" t="str">
        <f>IF(Types!$A$45="Origin",Types!$C$45,"")</f>
        <v/>
      </c>
      <c r="E47" t="str">
        <f>IF(Types!$A$45="Pack format",Types!$C$45,"")</f>
        <v/>
      </c>
      <c r="F47" t="str">
        <f>IF(Materials!$A$45="","",Materials!$A$45)</f>
        <v/>
      </c>
      <c r="G47" t="str">
        <f>IF('Machines and sensors'!$A$5="","",'Machines and sensors'!$A$5)</f>
        <v>EQ003-TT-HOLD</v>
      </c>
      <c r="H47" t="str">
        <f>IF(Runs!$A$45="","",Runs!$A$45)</f>
        <v/>
      </c>
      <c r="I47">
        <f>IF('What you measure'!$F$45="a setting","",'What you measure'!$A$45)</f>
        <v>0</v>
      </c>
      <c r="J47" t="str">
        <f>IF('What you measure'!$F$45="a setting",'What you measure'!$A$45,"")</f>
        <v/>
      </c>
    </row>
    <row r="48" spans="1:10" x14ac:dyDescent="0.25">
      <c r="A48" t="str">
        <f>IF('Production lines'!$A$26="","",'Production lines'!$A$26)</f>
        <v/>
      </c>
      <c r="B48" t="str">
        <f>IF(Types!$A$46="Allergen",Types!$C$46,"")</f>
        <v/>
      </c>
      <c r="C48" t="str">
        <f>IF(Types!$A$46="Storage",Types!$C$46,"")</f>
        <v/>
      </c>
      <c r="D48" t="str">
        <f>IF(Types!$A$46="Origin",Types!$C$46,"")</f>
        <v/>
      </c>
      <c r="E48" t="str">
        <f>IF(Types!$A$46="Pack format",Types!$C$46,"")</f>
        <v/>
      </c>
      <c r="F48" t="str">
        <f>IF(Materials!$A$46="","",Materials!$A$46)</f>
        <v/>
      </c>
      <c r="G48" t="str">
        <f>IF('Machines and sensors'!$A$6="","",'Machines and sensors'!$A$6)</f>
        <v>EQ003-TT-HOLD-B</v>
      </c>
      <c r="H48" t="str">
        <f>IF(Runs!$A$46="","",Runs!$A$46)</f>
        <v/>
      </c>
      <c r="I48">
        <f>IF('What you measure'!$F$46="a setting","",'What you measure'!$A$46)</f>
        <v>0</v>
      </c>
      <c r="J48" t="str">
        <f>IF('What you measure'!$F$46="a setting",'What you measure'!$A$46,"")</f>
        <v/>
      </c>
    </row>
    <row r="49" spans="1:10" x14ac:dyDescent="0.25">
      <c r="A49" t="str">
        <f>IF('Production lines'!$A$27="","",'Production lines'!$A$27)</f>
        <v/>
      </c>
      <c r="B49" t="str">
        <f>IF(Types!$A$47="Allergen",Types!$C$47,"")</f>
        <v/>
      </c>
      <c r="C49" t="str">
        <f>IF(Types!$A$47="Storage",Types!$C$47,"")</f>
        <v/>
      </c>
      <c r="D49" t="str">
        <f>IF(Types!$A$47="Origin",Types!$C$47,"")</f>
        <v/>
      </c>
      <c r="E49" t="str">
        <f>IF(Types!$A$47="Pack format",Types!$C$47,"")</f>
        <v/>
      </c>
      <c r="F49" t="str">
        <f>IF(Materials!$A$47="","",Materials!$A$47)</f>
        <v/>
      </c>
      <c r="G49" t="str">
        <f>IF('Machines and sensors'!$A$7="","",'Machines and sensors'!$A$7)</f>
        <v>EQ003-TT-OUT</v>
      </c>
      <c r="H49" t="str">
        <f>IF(Runs!$A$47="","",Runs!$A$47)</f>
        <v/>
      </c>
      <c r="I49">
        <f>IF('What you measure'!$F$47="a setting","",'What you measure'!$A$47)</f>
        <v>0</v>
      </c>
      <c r="J49" t="str">
        <f>IF('What you measure'!$F$47="a setting",'What you measure'!$A$47,"")</f>
        <v/>
      </c>
    </row>
    <row r="50" spans="1:10" x14ac:dyDescent="0.25">
      <c r="A50" t="str">
        <f>IF('Production lines'!$A$28="","",'Production lines'!$A$28)</f>
        <v/>
      </c>
      <c r="B50" t="str">
        <f>IF(Types!$A$48="Allergen",Types!$C$48,"")</f>
        <v/>
      </c>
      <c r="C50" t="str">
        <f>IF(Types!$A$48="Storage",Types!$C$48,"")</f>
        <v/>
      </c>
      <c r="D50" t="str">
        <f>IF(Types!$A$48="Origin",Types!$C$48,"")</f>
        <v/>
      </c>
      <c r="E50" t="str">
        <f>IF(Types!$A$48="Pack format",Types!$C$48,"")</f>
        <v/>
      </c>
      <c r="F50" t="str">
        <f>IF(Materials!$A$48="","",Materials!$A$48)</f>
        <v/>
      </c>
      <c r="G50" t="str">
        <f>IF('Machines and sensors'!$A$8="","",'Machines and sensors'!$A$8)</f>
        <v>EQ010</v>
      </c>
      <c r="H50" t="str">
        <f>IF(Runs!$A$48="","",Runs!$A$48)</f>
        <v/>
      </c>
      <c r="I50">
        <f>IF('What you measure'!$F$48="a setting","",'What you measure'!$A$48)</f>
        <v>0</v>
      </c>
      <c r="J50" t="str">
        <f>IF('What you measure'!$F$48="a setting",'What you measure'!$A$48,"")</f>
        <v/>
      </c>
    </row>
    <row r="51" spans="1:10" x14ac:dyDescent="0.25">
      <c r="A51" t="str">
        <f>IF('Production lines'!$A$29="","",'Production lines'!$A$29)</f>
        <v/>
      </c>
      <c r="B51" t="str">
        <f>IF(Types!$A$49="Allergen",Types!$C$49,"")</f>
        <v/>
      </c>
      <c r="C51" t="str">
        <f>IF(Types!$A$49="Storage",Types!$C$49,"")</f>
        <v/>
      </c>
      <c r="D51" t="str">
        <f>IF(Types!$A$49="Origin",Types!$C$49,"")</f>
        <v/>
      </c>
      <c r="E51" t="str">
        <f>IF(Types!$A$49="Pack format",Types!$C$49,"")</f>
        <v/>
      </c>
      <c r="F51" t="str">
        <f>IF(Materials!$A$49="","",Materials!$A$49)</f>
        <v/>
      </c>
      <c r="G51" t="str">
        <f>IF('Machines and sensors'!$A$9="","",'Machines and sensors'!$A$9)</f>
        <v>EQ010-H06</v>
      </c>
      <c r="H51" t="str">
        <f>IF(Runs!$A$49="","",Runs!$A$49)</f>
        <v/>
      </c>
      <c r="I51">
        <f>IF('What you measure'!$F$49="a setting","",'What you measure'!$A$49)</f>
        <v>0</v>
      </c>
      <c r="J51" t="str">
        <f>IF('What you measure'!$F$49="a setting",'What you measure'!$A$49,"")</f>
        <v/>
      </c>
    </row>
    <row r="52" spans="1:10" x14ac:dyDescent="0.25">
      <c r="A52" t="str">
        <f>IF('Production lines'!$A$30="","",'Production lines'!$A$30)</f>
        <v/>
      </c>
      <c r="B52" t="str">
        <f>IF(Types!$A$50="Allergen",Types!$C$50,"")</f>
        <v/>
      </c>
      <c r="C52" t="str">
        <f>IF(Types!$A$50="Storage",Types!$C$50,"")</f>
        <v/>
      </c>
      <c r="D52" t="str">
        <f>IF(Types!$A$50="Origin",Types!$C$50,"")</f>
        <v/>
      </c>
      <c r="E52" t="str">
        <f>IF(Types!$A$50="Pack format",Types!$C$50,"")</f>
        <v/>
      </c>
      <c r="F52" t="str">
        <f>IF(Materials!$A$50="","",Materials!$A$50)</f>
        <v/>
      </c>
      <c r="G52" t="str">
        <f>IF('Machines and sensors'!$A$10="","",'Machines and sensors'!$A$10)</f>
        <v>EQ010-H07</v>
      </c>
      <c r="H52" t="str">
        <f>IF(Runs!$A$50="","",Runs!$A$50)</f>
        <v/>
      </c>
      <c r="I52">
        <f>IF('What you measure'!$F$50="a setting","",'What you measure'!$A$50)</f>
        <v>0</v>
      </c>
      <c r="J52" t="str">
        <f>IF('What you measure'!$F$50="a setting",'What you measure'!$A$50,"")</f>
        <v/>
      </c>
    </row>
    <row r="53" spans="1:10" x14ac:dyDescent="0.25">
      <c r="A53" t="str">
        <f>IF('Production lines'!$A$31="","",'Production lines'!$A$31)</f>
        <v/>
      </c>
      <c r="B53" t="str">
        <f>IF(Types!$A$51="Allergen",Types!$C$51,"")</f>
        <v/>
      </c>
      <c r="C53" t="str">
        <f>IF(Types!$A$51="Storage",Types!$C$51,"")</f>
        <v/>
      </c>
      <c r="D53" t="str">
        <f>IF(Types!$A$51="Origin",Types!$C$51,"")</f>
        <v/>
      </c>
      <c r="E53" t="str">
        <f>IF(Types!$A$51="Pack format",Types!$C$51,"")</f>
        <v/>
      </c>
      <c r="F53" t="str">
        <f>IF(Materials!$A$51="","",Materials!$A$51)</f>
        <v/>
      </c>
      <c r="G53" t="str">
        <f>IF('Machines and sensors'!$A$11="","",'Machines and sensors'!$A$11)</f>
        <v>EQ010-H08</v>
      </c>
      <c r="H53" t="str">
        <f>IF(Runs!$A$51="","",Runs!$A$51)</f>
        <v/>
      </c>
      <c r="I53">
        <f>IF('What you measure'!$F$51="a setting","",'What you measure'!$A$51)</f>
        <v>0</v>
      </c>
      <c r="J53" t="str">
        <f>IF('What you measure'!$F$51="a setting",'What you measure'!$A$51,"")</f>
        <v/>
      </c>
    </row>
    <row r="54" spans="1:10" x14ac:dyDescent="0.25">
      <c r="A54" t="str">
        <f>IF('Production lines'!$A$32="","",'Production lines'!$A$32)</f>
        <v/>
      </c>
      <c r="B54" t="str">
        <f>IF(Types!$A$52="Allergen",Types!$C$52,"")</f>
        <v/>
      </c>
      <c r="C54" t="str">
        <f>IF(Types!$A$52="Storage",Types!$C$52,"")</f>
        <v/>
      </c>
      <c r="D54" t="str">
        <f>IF(Types!$A$52="Origin",Types!$C$52,"")</f>
        <v/>
      </c>
      <c r="E54" t="str">
        <f>IF(Types!$A$52="Pack format",Types!$C$52,"")</f>
        <v/>
      </c>
      <c r="F54" t="str">
        <f>IF(Materials!$A$52="","",Materials!$A$52)</f>
        <v/>
      </c>
      <c r="G54" t="str">
        <f>IF('Machines and sensors'!$A$12="","",'Machines and sensors'!$A$12)</f>
        <v>EQ010-H06-NOZ</v>
      </c>
      <c r="H54" t="str">
        <f>IF(Runs!$A$52="","",Runs!$A$52)</f>
        <v/>
      </c>
      <c r="I54">
        <f>IF('What you measure'!$F$52="a setting","",'What you measure'!$A$52)</f>
        <v>0</v>
      </c>
      <c r="J54" t="str">
        <f>IF('What you measure'!$F$52="a setting",'What you measure'!$A$52,"")</f>
        <v/>
      </c>
    </row>
    <row r="55" spans="1:10" x14ac:dyDescent="0.25">
      <c r="A55" t="str">
        <f>IF('Production lines'!$A$33="","",'Production lines'!$A$33)</f>
        <v/>
      </c>
      <c r="B55" t="str">
        <f>IF(Types!$A$53="Allergen",Types!$C$53,"")</f>
        <v/>
      </c>
      <c r="C55" t="str">
        <f>IF(Types!$A$53="Storage",Types!$C$53,"")</f>
        <v/>
      </c>
      <c r="D55" t="str">
        <f>IF(Types!$A$53="Origin",Types!$C$53,"")</f>
        <v/>
      </c>
      <c r="E55" t="str">
        <f>IF(Types!$A$53="Pack format",Types!$C$53,"")</f>
        <v/>
      </c>
      <c r="F55" t="str">
        <f>IF(Materials!$A$53="","",Materials!$A$53)</f>
        <v/>
      </c>
      <c r="G55" t="str">
        <f>IF('Machines and sensors'!$A$13="","",'Machines and sensors'!$A$13)</f>
        <v>EQ021</v>
      </c>
      <c r="H55" t="str">
        <f>IF(Runs!$A$53="","",Runs!$A$53)</f>
        <v/>
      </c>
      <c r="I55">
        <f>IF('What you measure'!$F$53="a setting","",'What you measure'!$A$53)</f>
        <v>0</v>
      </c>
      <c r="J55" t="str">
        <f>IF('What you measure'!$F$53="a setting",'What you measure'!$A$53,"")</f>
        <v/>
      </c>
    </row>
    <row r="56" spans="1:10" x14ac:dyDescent="0.25">
      <c r="A56" t="str">
        <f>IF('Production lines'!$A$34="","",'Production lines'!$A$34)</f>
        <v/>
      </c>
      <c r="B56" t="str">
        <f>IF(Types!$A$54="Allergen",Types!$C$54,"")</f>
        <v/>
      </c>
      <c r="C56" t="str">
        <f>IF(Types!$A$54="Storage",Types!$C$54,"")</f>
        <v/>
      </c>
      <c r="D56" t="str">
        <f>IF(Types!$A$54="Origin",Types!$C$54,"")</f>
        <v/>
      </c>
      <c r="E56" t="str">
        <f>IF(Types!$A$54="Pack format",Types!$C$54,"")</f>
        <v/>
      </c>
      <c r="F56" t="str">
        <f>IF(Materials!$A$54="","",Materials!$A$54)</f>
        <v/>
      </c>
      <c r="G56" t="str">
        <f>IF('Machines and sensors'!$A$14="","",'Machines and sensors'!$A$14)</f>
        <v>ROOM-01</v>
      </c>
      <c r="H56" t="str">
        <f>IF(Runs!$A$54="","",Runs!$A$54)</f>
        <v/>
      </c>
      <c r="I56">
        <f>IF('What you measure'!$F$54="a setting","",'What you measure'!$A$54)</f>
        <v>0</v>
      </c>
      <c r="J56" t="str">
        <f>IF('What you measure'!$F$54="a setting",'What you measure'!$A$54,"")</f>
        <v/>
      </c>
    </row>
    <row r="57" spans="1:10" x14ac:dyDescent="0.25">
      <c r="A57" t="str">
        <f>IF('Production lines'!$A$35="","",'Production lines'!$A$35)</f>
        <v/>
      </c>
      <c r="B57" t="str">
        <f>IF(Types!$A$55="Allergen",Types!$C$55,"")</f>
        <v/>
      </c>
      <c r="C57" t="str">
        <f>IF(Types!$A$55="Storage",Types!$C$55,"")</f>
        <v/>
      </c>
      <c r="D57" t="str">
        <f>IF(Types!$A$55="Origin",Types!$C$55,"")</f>
        <v/>
      </c>
      <c r="E57" t="str">
        <f>IF(Types!$A$55="Pack format",Types!$C$55,"")</f>
        <v/>
      </c>
      <c r="F57" t="str">
        <f>IF(Materials!$A$55="","",Materials!$A$55)</f>
        <v/>
      </c>
      <c r="G57" t="str">
        <f>IF('Machines and sensors'!$A$15="","",'Machines and sensors'!$A$15)</f>
        <v>FRZ-01</v>
      </c>
      <c r="H57" t="str">
        <f>IF(Runs!$A$55="","",Runs!$A$55)</f>
        <v/>
      </c>
      <c r="I57">
        <f>IF('What you measure'!$F$55="a setting","",'What you measure'!$A$55)</f>
        <v>0</v>
      </c>
      <c r="J57" t="str">
        <f>IF('What you measure'!$F$55="a setting",'What you measure'!$A$55,"")</f>
        <v/>
      </c>
    </row>
    <row r="58" spans="1:10" x14ac:dyDescent="0.25">
      <c r="A58" t="str">
        <f>IF('Production lines'!$A$36="","",'Production lines'!$A$36)</f>
        <v/>
      </c>
      <c r="B58" t="str">
        <f>IF(Types!$A$56="Allergen",Types!$C$56,"")</f>
        <v/>
      </c>
      <c r="C58" t="str">
        <f>IF(Types!$A$56="Storage",Types!$C$56,"")</f>
        <v/>
      </c>
      <c r="D58" t="str">
        <f>IF(Types!$A$56="Origin",Types!$C$56,"")</f>
        <v/>
      </c>
      <c r="E58" t="str">
        <f>IF(Types!$A$56="Pack format",Types!$C$56,"")</f>
        <v/>
      </c>
      <c r="F58" t="str">
        <f>IF(Materials!$A$56="","",Materials!$A$56)</f>
        <v/>
      </c>
      <c r="G58" t="str">
        <f>IF('Machines and sensors'!$A$16="","",'Machines and sensors'!$A$16)</f>
        <v/>
      </c>
      <c r="H58" t="str">
        <f>IF(Runs!$A$56="","",Runs!$A$56)</f>
        <v/>
      </c>
      <c r="I58">
        <f>IF('What you measure'!$F$56="a setting","",'What you measure'!$A$56)</f>
        <v>0</v>
      </c>
      <c r="J58" t="str">
        <f>IF('What you measure'!$F$56="a setting",'What you measure'!$A$56,"")</f>
        <v/>
      </c>
    </row>
    <row r="59" spans="1:10" x14ac:dyDescent="0.25">
      <c r="A59" t="str">
        <f>IF('Production lines'!$A$37="","",'Production lines'!$A$37)</f>
        <v/>
      </c>
      <c r="B59" t="str">
        <f>IF(Types!$A$57="Allergen",Types!$C$57,"")</f>
        <v/>
      </c>
      <c r="C59" t="str">
        <f>IF(Types!$A$57="Storage",Types!$C$57,"")</f>
        <v/>
      </c>
      <c r="D59" t="str">
        <f>IF(Types!$A$57="Origin",Types!$C$57,"")</f>
        <v/>
      </c>
      <c r="E59" t="str">
        <f>IF(Types!$A$57="Pack format",Types!$C$57,"")</f>
        <v/>
      </c>
      <c r="F59" t="str">
        <f>IF(Materials!$A$57="","",Materials!$A$57)</f>
        <v/>
      </c>
      <c r="G59" t="str">
        <f>IF('Machines and sensors'!$A$17="","",'Machines and sensors'!$A$17)</f>
        <v/>
      </c>
      <c r="H59" t="str">
        <f>IF(Runs!$A$57="","",Runs!$A$57)</f>
        <v/>
      </c>
      <c r="I59">
        <f>IF('What you measure'!$F$57="a setting","",'What you measure'!$A$57)</f>
        <v>0</v>
      </c>
      <c r="J59" t="str">
        <f>IF('What you measure'!$F$57="a setting",'What you measure'!$A$57,"")</f>
        <v/>
      </c>
    </row>
    <row r="60" spans="1:10" x14ac:dyDescent="0.25">
      <c r="A60" t="str">
        <f>IF('Production lines'!$A$38="","",'Production lines'!$A$38)</f>
        <v/>
      </c>
      <c r="B60" t="str">
        <f>IF(Types!$A$58="Allergen",Types!$C$58,"")</f>
        <v/>
      </c>
      <c r="C60" t="str">
        <f>IF(Types!$A$58="Storage",Types!$C$58,"")</f>
        <v/>
      </c>
      <c r="D60" t="str">
        <f>IF(Types!$A$58="Origin",Types!$C$58,"")</f>
        <v/>
      </c>
      <c r="E60" t="str">
        <f>IF(Types!$A$58="Pack format",Types!$C$58,"")</f>
        <v/>
      </c>
      <c r="F60" t="str">
        <f>IF(Materials!$A$58="","",Materials!$A$58)</f>
        <v/>
      </c>
      <c r="G60" t="str">
        <f>IF('Machines and sensors'!$A$18="","",'Machines and sensors'!$A$18)</f>
        <v/>
      </c>
      <c r="H60" t="str">
        <f>IF(Runs!$A$58="","",Runs!$A$58)</f>
        <v/>
      </c>
      <c r="I60">
        <f>IF('What you measure'!$F$58="a setting","",'What you measure'!$A$58)</f>
        <v>0</v>
      </c>
      <c r="J60" t="str">
        <f>IF('What you measure'!$F$58="a setting",'What you measure'!$A$58,"")</f>
        <v/>
      </c>
    </row>
    <row r="61" spans="1:10" x14ac:dyDescent="0.25">
      <c r="A61" t="str">
        <f>IF('Production lines'!$A$39="","",'Production lines'!$A$39)</f>
        <v/>
      </c>
      <c r="B61" t="str">
        <f>IF(Types!$A$59="Allergen",Types!$C$59,"")</f>
        <v/>
      </c>
      <c r="C61" t="str">
        <f>IF(Types!$A$59="Storage",Types!$C$59,"")</f>
        <v/>
      </c>
      <c r="D61" t="str">
        <f>IF(Types!$A$59="Origin",Types!$C$59,"")</f>
        <v/>
      </c>
      <c r="E61" t="str">
        <f>IF(Types!$A$59="Pack format",Types!$C$59,"")</f>
        <v/>
      </c>
      <c r="F61" t="str">
        <f>IF(Materials!$A$59="","",Materials!$A$59)</f>
        <v/>
      </c>
      <c r="G61" t="str">
        <f>IF('Machines and sensors'!$A$19="","",'Machines and sensors'!$A$19)</f>
        <v/>
      </c>
      <c r="H61" t="str">
        <f>IF(Runs!$A$59="","",Runs!$A$59)</f>
        <v/>
      </c>
      <c r="I61">
        <f>IF('What you measure'!$F$59="a setting","",'What you measure'!$A$59)</f>
        <v>0</v>
      </c>
      <c r="J61" t="str">
        <f>IF('What you measure'!$F$59="a setting",'What you measure'!$A$59,"")</f>
        <v/>
      </c>
    </row>
    <row r="62" spans="1:10" x14ac:dyDescent="0.25">
      <c r="A62" t="str">
        <f>IF('Production lines'!$A$40="","",'Production lines'!$A$40)</f>
        <v/>
      </c>
      <c r="B62" t="str">
        <f>IF(Types!$A$60="Allergen",Types!$C$60,"")</f>
        <v/>
      </c>
      <c r="C62" t="str">
        <f>IF(Types!$A$60="Storage",Types!$C$60,"")</f>
        <v/>
      </c>
      <c r="D62" t="str">
        <f>IF(Types!$A$60="Origin",Types!$C$60,"")</f>
        <v/>
      </c>
      <c r="E62" t="str">
        <f>IF(Types!$A$60="Pack format",Types!$C$60,"")</f>
        <v/>
      </c>
      <c r="F62" t="str">
        <f>IF(Materials!$A$60="","",Materials!$A$60)</f>
        <v/>
      </c>
      <c r="G62" t="str">
        <f>IF('Machines and sensors'!$A$20="","",'Machines and sensors'!$A$20)</f>
        <v/>
      </c>
      <c r="H62" t="str">
        <f>IF(Runs!$A$60="","",Runs!$A$60)</f>
        <v/>
      </c>
      <c r="I62">
        <f>IF('What you measure'!$F$60="a setting","",'What you measure'!$A$60)</f>
        <v>0</v>
      </c>
      <c r="J62" t="str">
        <f>IF('What you measure'!$F$60="a setting",'What you measure'!$A$60,"")</f>
        <v/>
      </c>
    </row>
    <row r="63" spans="1:10" x14ac:dyDescent="0.25">
      <c r="A63" t="str">
        <f>IF('Production lines'!$A$41="","",'Production lines'!$A$41)</f>
        <v/>
      </c>
      <c r="B63" t="str">
        <f>IF(Types!$A$61="Allergen",Types!$C$61,"")</f>
        <v/>
      </c>
      <c r="C63" t="str">
        <f>IF(Types!$A$61="Storage",Types!$C$61,"")</f>
        <v/>
      </c>
      <c r="D63" t="str">
        <f>IF(Types!$A$61="Origin",Types!$C$61,"")</f>
        <v/>
      </c>
      <c r="E63" t="str">
        <f>IF(Types!$A$61="Pack format",Types!$C$61,"")</f>
        <v/>
      </c>
      <c r="F63" t="str">
        <f>IF(Materials!$A$61="","",Materials!$A$61)</f>
        <v/>
      </c>
      <c r="G63" t="str">
        <f>IF('Machines and sensors'!$A$21="","",'Machines and sensors'!$A$21)</f>
        <v/>
      </c>
      <c r="H63" t="str">
        <f>IF(Runs!$A$61="","",Runs!$A$61)</f>
        <v/>
      </c>
      <c r="I63">
        <f>IF('What you measure'!$F$61="a setting","",'What you measure'!$A$61)</f>
        <v>0</v>
      </c>
      <c r="J63" t="str">
        <f>IF('What you measure'!$F$61="a setting",'What you measure'!$A$61,"")</f>
        <v/>
      </c>
    </row>
    <row r="64" spans="1:10" x14ac:dyDescent="0.25">
      <c r="A64" t="str">
        <f>IF('Production lines'!$A$42="","",'Production lines'!$A$42)</f>
        <v/>
      </c>
      <c r="B64" t="str">
        <f>IF(Types!$A$62="Allergen",Types!$C$62,"")</f>
        <v/>
      </c>
      <c r="C64" t="str">
        <f>IF(Types!$A$62="Storage",Types!$C$62,"")</f>
        <v/>
      </c>
      <c r="D64" t="str">
        <f>IF(Types!$A$62="Origin",Types!$C$62,"")</f>
        <v/>
      </c>
      <c r="E64" t="str">
        <f>IF(Types!$A$62="Pack format",Types!$C$62,"")</f>
        <v/>
      </c>
      <c r="F64" t="str">
        <f>IF(Materials!$A$62="","",Materials!$A$62)</f>
        <v/>
      </c>
      <c r="G64" t="str">
        <f>IF('Machines and sensors'!$A$22="","",'Machines and sensors'!$A$22)</f>
        <v/>
      </c>
      <c r="H64" t="str">
        <f>IF(Runs!$A$62="","",Runs!$A$62)</f>
        <v/>
      </c>
      <c r="I64">
        <f>IF('What you measure'!$F$62="a setting","",'What you measure'!$A$62)</f>
        <v>0</v>
      </c>
      <c r="J64" t="str">
        <f>IF('What you measure'!$F$62="a setting",'What you measure'!$A$62,"")</f>
        <v/>
      </c>
    </row>
    <row r="65" spans="1:10" x14ac:dyDescent="0.25">
      <c r="A65" t="str">
        <f>IF('Production lines'!$A$43="","",'Production lines'!$A$43)</f>
        <v/>
      </c>
      <c r="B65" t="str">
        <f>IF(Types!$A$63="Allergen",Types!$C$63,"")</f>
        <v/>
      </c>
      <c r="C65" t="str">
        <f>IF(Types!$A$63="Storage",Types!$C$63,"")</f>
        <v/>
      </c>
      <c r="D65" t="str">
        <f>IF(Types!$A$63="Origin",Types!$C$63,"")</f>
        <v/>
      </c>
      <c r="E65" t="str">
        <f>IF(Types!$A$63="Pack format",Types!$C$63,"")</f>
        <v/>
      </c>
      <c r="F65" t="str">
        <f>IF(Materials!$A$63="","",Materials!$A$63)</f>
        <v/>
      </c>
      <c r="G65" t="str">
        <f>IF('Machines and sensors'!$A$23="","",'Machines and sensors'!$A$23)</f>
        <v/>
      </c>
      <c r="H65" t="str">
        <f>IF(Runs!$A$63="","",Runs!$A$63)</f>
        <v/>
      </c>
      <c r="I65">
        <f>IF('What you measure'!$F$63="a setting","",'What you measure'!$A$63)</f>
        <v>0</v>
      </c>
      <c r="J65" t="str">
        <f>IF('What you measure'!$F$63="a setting",'What you measure'!$A$63,"")</f>
        <v/>
      </c>
    </row>
    <row r="66" spans="1:10" x14ac:dyDescent="0.25">
      <c r="A66" t="str">
        <f>IF('Production lines'!$A$44="","",'Production lines'!$A$44)</f>
        <v/>
      </c>
      <c r="B66" t="str">
        <f>IF(Types!$A$64="Allergen",Types!$C$64,"")</f>
        <v/>
      </c>
      <c r="C66" t="str">
        <f>IF(Types!$A$64="Storage",Types!$C$64,"")</f>
        <v/>
      </c>
      <c r="D66" t="str">
        <f>IF(Types!$A$64="Origin",Types!$C$64,"")</f>
        <v/>
      </c>
      <c r="E66" t="str">
        <f>IF(Types!$A$64="Pack format",Types!$C$64,"")</f>
        <v/>
      </c>
      <c r="F66" t="str">
        <f>IF(Materials!$A$64="","",Materials!$A$64)</f>
        <v/>
      </c>
      <c r="G66" t="str">
        <f>IF('Machines and sensors'!$A$24="","",'Machines and sensors'!$A$24)</f>
        <v/>
      </c>
      <c r="H66" t="str">
        <f>IF(Runs!$A$64="","",Runs!$A$64)</f>
        <v/>
      </c>
      <c r="I66">
        <f>IF('What you measure'!$F$64="a setting","",'What you measure'!$A$64)</f>
        <v>0</v>
      </c>
      <c r="J66" t="str">
        <f>IF('What you measure'!$F$64="a setting",'What you measure'!$A$64,"")</f>
        <v/>
      </c>
    </row>
    <row r="67" spans="1:10" x14ac:dyDescent="0.25">
      <c r="A67" t="str">
        <f>IF('Production lines'!$A$45="","",'Production lines'!$A$45)</f>
        <v/>
      </c>
      <c r="B67" t="str">
        <f>IF(Types!$A$65="Allergen",Types!$C$65,"")</f>
        <v/>
      </c>
      <c r="C67" t="str">
        <f>IF(Types!$A$65="Storage",Types!$C$65,"")</f>
        <v/>
      </c>
      <c r="D67" t="str">
        <f>IF(Types!$A$65="Origin",Types!$C$65,"")</f>
        <v/>
      </c>
      <c r="E67" t="str">
        <f>IF(Types!$A$65="Pack format",Types!$C$65,"")</f>
        <v/>
      </c>
      <c r="F67" t="str">
        <f>IF(Materials!$A$65="","",Materials!$A$65)</f>
        <v/>
      </c>
      <c r="G67" t="str">
        <f>IF('Machines and sensors'!$A$25="","",'Machines and sensors'!$A$25)</f>
        <v/>
      </c>
      <c r="H67" t="str">
        <f>IF(Runs!$A$65="","",Runs!$A$65)</f>
        <v/>
      </c>
      <c r="I67">
        <f>IF('What you measure'!$F$65="a setting","",'What you measure'!$A$65)</f>
        <v>0</v>
      </c>
      <c r="J67" t="str">
        <f>IF('What you measure'!$F$65="a setting",'What you measure'!$A$65,"")</f>
        <v/>
      </c>
    </row>
    <row r="68" spans="1:10" x14ac:dyDescent="0.25">
      <c r="A68" t="str">
        <f>IF('Production lines'!$A$46="","",'Production lines'!$A$46)</f>
        <v/>
      </c>
      <c r="B68" t="str">
        <f>IF(Types!$A$66="Allergen",Types!$C$66,"")</f>
        <v/>
      </c>
      <c r="C68" t="str">
        <f>IF(Types!$A$66="Storage",Types!$C$66,"")</f>
        <v/>
      </c>
      <c r="D68" t="str">
        <f>IF(Types!$A$66="Origin",Types!$C$66,"")</f>
        <v/>
      </c>
      <c r="E68" t="str">
        <f>IF(Types!$A$66="Pack format",Types!$C$66,"")</f>
        <v/>
      </c>
      <c r="F68" t="str">
        <f>IF(Materials!$A$66="","",Materials!$A$66)</f>
        <v/>
      </c>
      <c r="G68" t="str">
        <f>IF('Machines and sensors'!$A$26="","",'Machines and sensors'!$A$26)</f>
        <v/>
      </c>
      <c r="H68" t="str">
        <f>IF(Runs!$A$66="","",Runs!$A$66)</f>
        <v/>
      </c>
      <c r="I68">
        <f>IF('What you measure'!$F$66="a setting","",'What you measure'!$A$66)</f>
        <v>0</v>
      </c>
      <c r="J68" t="str">
        <f>IF('What you measure'!$F$66="a setting",'What you measure'!$A$66,"")</f>
        <v/>
      </c>
    </row>
    <row r="69" spans="1:10" x14ac:dyDescent="0.25">
      <c r="A69" t="str">
        <f>IF('Production lines'!$A$47="","",'Production lines'!$A$47)</f>
        <v/>
      </c>
      <c r="B69" t="str">
        <f>IF(Types!$A$67="Allergen",Types!$C$67,"")</f>
        <v/>
      </c>
      <c r="C69" t="str">
        <f>IF(Types!$A$67="Storage",Types!$C$67,"")</f>
        <v/>
      </c>
      <c r="D69" t="str">
        <f>IF(Types!$A$67="Origin",Types!$C$67,"")</f>
        <v/>
      </c>
      <c r="E69" t="str">
        <f>IF(Types!$A$67="Pack format",Types!$C$67,"")</f>
        <v/>
      </c>
      <c r="F69" t="str">
        <f>IF(Materials!$A$67="","",Materials!$A$67)</f>
        <v/>
      </c>
      <c r="G69" t="str">
        <f>IF('Machines and sensors'!$A$27="","",'Machines and sensors'!$A$27)</f>
        <v/>
      </c>
      <c r="H69" t="str">
        <f>IF(Runs!$A$67="","",Runs!$A$67)</f>
        <v/>
      </c>
      <c r="I69">
        <f>IF('What you measure'!$F$67="a setting","",'What you measure'!$A$67)</f>
        <v>0</v>
      </c>
      <c r="J69" t="str">
        <f>IF('What you measure'!$F$67="a setting",'What you measure'!$A$67,"")</f>
        <v/>
      </c>
    </row>
    <row r="70" spans="1:10" x14ac:dyDescent="0.25">
      <c r="A70" t="str">
        <f>IF('Production lines'!$A$48="","",'Production lines'!$A$48)</f>
        <v/>
      </c>
      <c r="B70" t="str">
        <f>IF(Types!$A$68="Allergen",Types!$C$68,"")</f>
        <v/>
      </c>
      <c r="C70" t="str">
        <f>IF(Types!$A$68="Storage",Types!$C$68,"")</f>
        <v/>
      </c>
      <c r="D70" t="str">
        <f>IF(Types!$A$68="Origin",Types!$C$68,"")</f>
        <v/>
      </c>
      <c r="E70" t="str">
        <f>IF(Types!$A$68="Pack format",Types!$C$68,"")</f>
        <v/>
      </c>
      <c r="F70" t="str">
        <f>IF(Materials!$A$68="","",Materials!$A$68)</f>
        <v/>
      </c>
      <c r="G70" t="str">
        <f>IF('Machines and sensors'!$A$28="","",'Machines and sensors'!$A$28)</f>
        <v/>
      </c>
      <c r="H70" t="str">
        <f>IF(Runs!$A$68="","",Runs!$A$68)</f>
        <v/>
      </c>
      <c r="I70">
        <f>IF('What you measure'!$F$68="a setting","",'What you measure'!$A$68)</f>
        <v>0</v>
      </c>
      <c r="J70" t="str">
        <f>IF('What you measure'!$F$68="a setting",'What you measure'!$A$68,"")</f>
        <v/>
      </c>
    </row>
    <row r="71" spans="1:10" x14ac:dyDescent="0.25">
      <c r="A71" t="str">
        <f>IF('Production lines'!$A$49="","",'Production lines'!$A$49)</f>
        <v/>
      </c>
      <c r="B71" t="str">
        <f>IF(Types!$A$69="Allergen",Types!$C$69,"")</f>
        <v/>
      </c>
      <c r="C71" t="str">
        <f>IF(Types!$A$69="Storage",Types!$C$69,"")</f>
        <v/>
      </c>
      <c r="D71" t="str">
        <f>IF(Types!$A$69="Origin",Types!$C$69,"")</f>
        <v/>
      </c>
      <c r="E71" t="str">
        <f>IF(Types!$A$69="Pack format",Types!$C$69,"")</f>
        <v/>
      </c>
      <c r="F71" t="str">
        <f>IF(Materials!$A$69="","",Materials!$A$69)</f>
        <v/>
      </c>
      <c r="G71" t="str">
        <f>IF('Machines and sensors'!$A$29="","",'Machines and sensors'!$A$29)</f>
        <v/>
      </c>
      <c r="H71" t="str">
        <f>IF(Runs!$A$69="","",Runs!$A$69)</f>
        <v/>
      </c>
      <c r="I71">
        <f>IF('What you measure'!$F$69="a setting","",'What you measure'!$A$69)</f>
        <v>0</v>
      </c>
      <c r="J71" t="str">
        <f>IF('What you measure'!$F$69="a setting",'What you measure'!$A$69,"")</f>
        <v/>
      </c>
    </row>
    <row r="72" spans="1:10" x14ac:dyDescent="0.25">
      <c r="A72" t="str">
        <f>IF('Production lines'!$A$50="","",'Production lines'!$A$50)</f>
        <v/>
      </c>
      <c r="B72" t="str">
        <f>IF(Types!$A$70="Allergen",Types!$C$70,"")</f>
        <v/>
      </c>
      <c r="C72" t="str">
        <f>IF(Types!$A$70="Storage",Types!$C$70,"")</f>
        <v/>
      </c>
      <c r="D72" t="str">
        <f>IF(Types!$A$70="Origin",Types!$C$70,"")</f>
        <v/>
      </c>
      <c r="E72" t="str">
        <f>IF(Types!$A$70="Pack format",Types!$C$70,"")</f>
        <v/>
      </c>
      <c r="F72" t="str">
        <f>IF(Materials!$A$70="","",Materials!$A$70)</f>
        <v/>
      </c>
      <c r="G72" t="str">
        <f>IF('Machines and sensors'!$A$30="","",'Machines and sensors'!$A$30)</f>
        <v/>
      </c>
      <c r="H72" t="str">
        <f>IF(Runs!$A$70="","",Runs!$A$70)</f>
        <v/>
      </c>
      <c r="I72">
        <f>IF('What you measure'!$F$70="a setting","",'What you measure'!$A$70)</f>
        <v>0</v>
      </c>
      <c r="J72" t="str">
        <f>IF('What you measure'!$F$70="a setting",'What you measure'!$A$70,"")</f>
        <v/>
      </c>
    </row>
    <row r="73" spans="1:10" x14ac:dyDescent="0.25">
      <c r="A73" t="str">
        <f>IF('Production lines'!$A$51="","",'Production lines'!$A$51)</f>
        <v/>
      </c>
      <c r="B73" t="str">
        <f>IF(Types!$A$71="Allergen",Types!$C$71,"")</f>
        <v/>
      </c>
      <c r="C73" t="str">
        <f>IF(Types!$A$71="Storage",Types!$C$71,"")</f>
        <v/>
      </c>
      <c r="D73" t="str">
        <f>IF(Types!$A$71="Origin",Types!$C$71,"")</f>
        <v/>
      </c>
      <c r="E73" t="str">
        <f>IF(Types!$A$71="Pack format",Types!$C$71,"")</f>
        <v/>
      </c>
      <c r="F73" t="str">
        <f>IF(Materials!$A$71="","",Materials!$A$71)</f>
        <v/>
      </c>
      <c r="G73" t="str">
        <f>IF('Machines and sensors'!$A$31="","",'Machines and sensors'!$A$31)</f>
        <v/>
      </c>
      <c r="H73" t="str">
        <f>IF(Runs!$A$71="","",Runs!$A$71)</f>
        <v/>
      </c>
      <c r="I73">
        <f>IF('What you measure'!$F$71="a setting","",'What you measure'!$A$71)</f>
        <v>0</v>
      </c>
      <c r="J73" t="str">
        <f>IF('What you measure'!$F$71="a setting",'What you measure'!$A$71,"")</f>
        <v/>
      </c>
    </row>
    <row r="74" spans="1:10" x14ac:dyDescent="0.25">
      <c r="A74" t="str">
        <f>IF('Production lines'!$A$52="","",'Production lines'!$A$52)</f>
        <v/>
      </c>
      <c r="B74" t="str">
        <f>IF(Types!$A$72="Allergen",Types!$C$72,"")</f>
        <v/>
      </c>
      <c r="C74" t="str">
        <f>IF(Types!$A$72="Storage",Types!$C$72,"")</f>
        <v/>
      </c>
      <c r="D74" t="str">
        <f>IF(Types!$A$72="Origin",Types!$C$72,"")</f>
        <v/>
      </c>
      <c r="E74" t="str">
        <f>IF(Types!$A$72="Pack format",Types!$C$72,"")</f>
        <v/>
      </c>
      <c r="F74" t="str">
        <f>IF(Materials!$A$72="","",Materials!$A$72)</f>
        <v/>
      </c>
      <c r="G74" t="str">
        <f>IF('Machines and sensors'!$A$32="","",'Machines and sensors'!$A$32)</f>
        <v/>
      </c>
      <c r="H74" t="str">
        <f>IF(Runs!$A$72="","",Runs!$A$72)</f>
        <v/>
      </c>
      <c r="I74">
        <f>IF('What you measure'!$F$72="a setting","",'What you measure'!$A$72)</f>
        <v>0</v>
      </c>
      <c r="J74" t="str">
        <f>IF('What you measure'!$F$72="a setting",'What you measure'!$A$72,"")</f>
        <v/>
      </c>
    </row>
    <row r="75" spans="1:10" x14ac:dyDescent="0.25">
      <c r="A75" t="str">
        <f>IF('Production lines'!$A$53="","",'Production lines'!$A$53)</f>
        <v/>
      </c>
      <c r="B75" t="str">
        <f>IF(Types!$A$73="Allergen",Types!$C$73,"")</f>
        <v/>
      </c>
      <c r="C75" t="str">
        <f>IF(Types!$A$73="Storage",Types!$C$73,"")</f>
        <v/>
      </c>
      <c r="D75" t="str">
        <f>IF(Types!$A$73="Origin",Types!$C$73,"")</f>
        <v/>
      </c>
      <c r="E75" t="str">
        <f>IF(Types!$A$73="Pack format",Types!$C$73,"")</f>
        <v/>
      </c>
      <c r="F75" t="str">
        <f>IF(Materials!$A$73="","",Materials!$A$73)</f>
        <v/>
      </c>
      <c r="G75" t="str">
        <f>IF('Machines and sensors'!$A$33="","",'Machines and sensors'!$A$33)</f>
        <v/>
      </c>
      <c r="H75" t="str">
        <f>IF(Runs!$A$73="","",Runs!$A$73)</f>
        <v/>
      </c>
      <c r="I75">
        <f>IF('What you measure'!$F$73="a setting","",'What you measure'!$A$73)</f>
        <v>0</v>
      </c>
      <c r="J75" t="str">
        <f>IF('What you measure'!$F$73="a setting",'What you measure'!$A$73,"")</f>
        <v/>
      </c>
    </row>
    <row r="76" spans="1:10" x14ac:dyDescent="0.25">
      <c r="A76" t="str">
        <f>IF('Production lines'!$A$54="","",'Production lines'!$A$54)</f>
        <v/>
      </c>
      <c r="B76" t="str">
        <f>IF(Types!$A$74="Allergen",Types!$C$74,"")</f>
        <v/>
      </c>
      <c r="C76" t="str">
        <f>IF(Types!$A$74="Storage",Types!$C$74,"")</f>
        <v/>
      </c>
      <c r="D76" t="str">
        <f>IF(Types!$A$74="Origin",Types!$C$74,"")</f>
        <v/>
      </c>
      <c r="E76" t="str">
        <f>IF(Types!$A$74="Pack format",Types!$C$74,"")</f>
        <v/>
      </c>
      <c r="F76" t="str">
        <f>IF(Materials!$A$74="","",Materials!$A$74)</f>
        <v/>
      </c>
      <c r="G76" t="str">
        <f>IF('Machines and sensors'!$A$34="","",'Machines and sensors'!$A$34)</f>
        <v/>
      </c>
      <c r="H76" t="str">
        <f>IF(Runs!$A$74="","",Runs!$A$74)</f>
        <v/>
      </c>
      <c r="I76">
        <f>IF('What you measure'!$F$74="a setting","",'What you measure'!$A$74)</f>
        <v>0</v>
      </c>
      <c r="J76" t="str">
        <f>IF('What you measure'!$F$74="a setting",'What you measure'!$A$74,"")</f>
        <v/>
      </c>
    </row>
    <row r="77" spans="1:10" x14ac:dyDescent="0.25">
      <c r="A77" t="str">
        <f>IF('Production lines'!$A$55="","",'Production lines'!$A$55)</f>
        <v/>
      </c>
      <c r="B77" t="str">
        <f>IF(Types!$A$75="Allergen",Types!$C$75,"")</f>
        <v/>
      </c>
      <c r="C77" t="str">
        <f>IF(Types!$A$75="Storage",Types!$C$75,"")</f>
        <v/>
      </c>
      <c r="D77" t="str">
        <f>IF(Types!$A$75="Origin",Types!$C$75,"")</f>
        <v/>
      </c>
      <c r="E77" t="str">
        <f>IF(Types!$A$75="Pack format",Types!$C$75,"")</f>
        <v/>
      </c>
      <c r="F77" t="str">
        <f>IF(Materials!$A$75="","",Materials!$A$75)</f>
        <v/>
      </c>
      <c r="G77" t="str">
        <f>IF('Machines and sensors'!$A$35="","",'Machines and sensors'!$A$35)</f>
        <v/>
      </c>
      <c r="H77" t="str">
        <f>IF(Runs!$A$75="","",Runs!$A$75)</f>
        <v/>
      </c>
      <c r="I77">
        <f>IF('What you measure'!$F$75="a setting","",'What you measure'!$A$75)</f>
        <v>0</v>
      </c>
      <c r="J77" t="str">
        <f>IF('What you measure'!$F$75="a setting",'What you measure'!$A$75,"")</f>
        <v/>
      </c>
    </row>
    <row r="78" spans="1:10" x14ac:dyDescent="0.25">
      <c r="A78" t="str">
        <f>IF('Production lines'!$A$56="","",'Production lines'!$A$56)</f>
        <v/>
      </c>
      <c r="B78" t="str">
        <f>IF(Types!$A$76="Allergen",Types!$C$76,"")</f>
        <v/>
      </c>
      <c r="C78" t="str">
        <f>IF(Types!$A$76="Storage",Types!$C$76,"")</f>
        <v/>
      </c>
      <c r="D78" t="str">
        <f>IF(Types!$A$76="Origin",Types!$C$76,"")</f>
        <v/>
      </c>
      <c r="E78" t="str">
        <f>IF(Types!$A$76="Pack format",Types!$C$76,"")</f>
        <v/>
      </c>
      <c r="F78" t="str">
        <f>IF(Materials!$A$76="","",Materials!$A$76)</f>
        <v/>
      </c>
      <c r="G78" t="str">
        <f>IF('Machines and sensors'!$A$36="","",'Machines and sensors'!$A$36)</f>
        <v/>
      </c>
      <c r="H78" t="str">
        <f>IF(Runs!$A$76="","",Runs!$A$76)</f>
        <v/>
      </c>
      <c r="I78">
        <f>IF('What you measure'!$F$76="a setting","",'What you measure'!$A$76)</f>
        <v>0</v>
      </c>
      <c r="J78" t="str">
        <f>IF('What you measure'!$F$76="a setting",'What you measure'!$A$76,"")</f>
        <v/>
      </c>
    </row>
    <row r="79" spans="1:10" x14ac:dyDescent="0.25">
      <c r="A79" t="str">
        <f>IF('Production lines'!$A$57="","",'Production lines'!$A$57)</f>
        <v/>
      </c>
      <c r="B79" t="str">
        <f>IF(Types!$A$77="Allergen",Types!$C$77,"")</f>
        <v/>
      </c>
      <c r="C79" t="str">
        <f>IF(Types!$A$77="Storage",Types!$C$77,"")</f>
        <v/>
      </c>
      <c r="D79" t="str">
        <f>IF(Types!$A$77="Origin",Types!$C$77,"")</f>
        <v/>
      </c>
      <c r="E79" t="str">
        <f>IF(Types!$A$77="Pack format",Types!$C$77,"")</f>
        <v/>
      </c>
      <c r="F79" t="str">
        <f>IF(Materials!$A$77="","",Materials!$A$77)</f>
        <v/>
      </c>
      <c r="G79" t="str">
        <f>IF('Machines and sensors'!$A$37="","",'Machines and sensors'!$A$37)</f>
        <v/>
      </c>
      <c r="H79" t="str">
        <f>IF(Runs!$A$77="","",Runs!$A$77)</f>
        <v/>
      </c>
      <c r="I79">
        <f>IF('What you measure'!$F$77="a setting","",'What you measure'!$A$77)</f>
        <v>0</v>
      </c>
      <c r="J79" t="str">
        <f>IF('What you measure'!$F$77="a setting",'What you measure'!$A$77,"")</f>
        <v/>
      </c>
    </row>
    <row r="80" spans="1:10" x14ac:dyDescent="0.25">
      <c r="A80" t="str">
        <f>IF('Production lines'!$A$58="","",'Production lines'!$A$58)</f>
        <v/>
      </c>
      <c r="B80" t="str">
        <f>IF(Types!$A$78="Allergen",Types!$C$78,"")</f>
        <v/>
      </c>
      <c r="C80" t="str">
        <f>IF(Types!$A$78="Storage",Types!$C$78,"")</f>
        <v/>
      </c>
      <c r="D80" t="str">
        <f>IF(Types!$A$78="Origin",Types!$C$78,"")</f>
        <v/>
      </c>
      <c r="E80" t="str">
        <f>IF(Types!$A$78="Pack format",Types!$C$78,"")</f>
        <v/>
      </c>
      <c r="F80" t="str">
        <f>IF(Materials!$A$78="","",Materials!$A$78)</f>
        <v/>
      </c>
      <c r="G80" t="str">
        <f>IF('Machines and sensors'!$A$38="","",'Machines and sensors'!$A$38)</f>
        <v/>
      </c>
      <c r="H80" t="str">
        <f>IF(Runs!$A$78="","",Runs!$A$78)</f>
        <v/>
      </c>
      <c r="I80">
        <f>IF('What you measure'!$F$78="a setting","",'What you measure'!$A$78)</f>
        <v>0</v>
      </c>
      <c r="J80" t="str">
        <f>IF('What you measure'!$F$78="a setting",'What you measure'!$A$78,"")</f>
        <v/>
      </c>
    </row>
    <row r="81" spans="1:10" x14ac:dyDescent="0.25">
      <c r="A81" t="str">
        <f>IF('Production lines'!$A$59="","",'Production lines'!$A$59)</f>
        <v/>
      </c>
      <c r="B81" t="str">
        <f>IF(Types!$A$79="Allergen",Types!$C$79,"")</f>
        <v/>
      </c>
      <c r="C81" t="str">
        <f>IF(Types!$A$79="Storage",Types!$C$79,"")</f>
        <v/>
      </c>
      <c r="D81" t="str">
        <f>IF(Types!$A$79="Origin",Types!$C$79,"")</f>
        <v/>
      </c>
      <c r="E81" t="str">
        <f>IF(Types!$A$79="Pack format",Types!$C$79,"")</f>
        <v/>
      </c>
      <c r="F81" t="str">
        <f>IF(Materials!$A$79="","",Materials!$A$79)</f>
        <v/>
      </c>
      <c r="G81" t="str">
        <f>IF('Machines and sensors'!$A$39="","",'Machines and sensors'!$A$39)</f>
        <v/>
      </c>
      <c r="H81" t="str">
        <f>IF(Runs!$A$79="","",Runs!$A$79)</f>
        <v/>
      </c>
      <c r="I81">
        <f>IF('What you measure'!$F$79="a setting","",'What you measure'!$A$79)</f>
        <v>0</v>
      </c>
      <c r="J81" t="str">
        <f>IF('What you measure'!$F$79="a setting",'What you measure'!$A$79,"")</f>
        <v/>
      </c>
    </row>
    <row r="82" spans="1:10" x14ac:dyDescent="0.25">
      <c r="A82" t="str">
        <f>IF('Production lines'!$A$60="","",'Production lines'!$A$60)</f>
        <v/>
      </c>
      <c r="B82" t="str">
        <f>IF(Types!$A$80="Allergen",Types!$C$80,"")</f>
        <v/>
      </c>
      <c r="C82" t="str">
        <f>IF(Types!$A$80="Storage",Types!$C$80,"")</f>
        <v/>
      </c>
      <c r="D82" t="str">
        <f>IF(Types!$A$80="Origin",Types!$C$80,"")</f>
        <v/>
      </c>
      <c r="E82" t="str">
        <f>IF(Types!$A$80="Pack format",Types!$C$80,"")</f>
        <v/>
      </c>
      <c r="F82" t="str">
        <f>IF(Materials!$A$80="","",Materials!$A$80)</f>
        <v/>
      </c>
      <c r="G82" t="str">
        <f>IF('Machines and sensors'!$A$40="","",'Machines and sensors'!$A$40)</f>
        <v/>
      </c>
      <c r="H82" t="str">
        <f>IF(Runs!$A$80="","",Runs!$A$80)</f>
        <v/>
      </c>
      <c r="I82">
        <f>IF('What you measure'!$F$80="a setting","",'What you measure'!$A$80)</f>
        <v>0</v>
      </c>
      <c r="J82" t="str">
        <f>IF('What you measure'!$F$80="a setting",'What you measure'!$A$80,"")</f>
        <v/>
      </c>
    </row>
    <row r="83" spans="1:10" x14ac:dyDescent="0.25">
      <c r="A83" t="str">
        <f>IF('Production lines'!$A$61="","",'Production lines'!$A$61)</f>
        <v/>
      </c>
      <c r="B83" t="str">
        <f>IF(Types!$A$81="Allergen",Types!$C$81,"")</f>
        <v/>
      </c>
      <c r="C83" t="str">
        <f>IF(Types!$A$81="Storage",Types!$C$81,"")</f>
        <v/>
      </c>
      <c r="D83" t="str">
        <f>IF(Types!$A$81="Origin",Types!$C$81,"")</f>
        <v/>
      </c>
      <c r="E83" t="str">
        <f>IF(Types!$A$81="Pack format",Types!$C$81,"")</f>
        <v/>
      </c>
      <c r="F83" t="str">
        <f>IF(Materials!$A$81="","",Materials!$A$81)</f>
        <v/>
      </c>
      <c r="G83" t="str">
        <f>IF('Machines and sensors'!$A$41="","",'Machines and sensors'!$A$41)</f>
        <v/>
      </c>
      <c r="H83" t="str">
        <f>IF(Runs!$A$81="","",Runs!$A$81)</f>
        <v/>
      </c>
      <c r="I83">
        <f>IF('What you measure'!$F$81="a setting","",'What you measure'!$A$81)</f>
        <v>0</v>
      </c>
      <c r="J83" t="str">
        <f>IF('What you measure'!$F$81="a setting",'What you measure'!$A$81,"")</f>
        <v/>
      </c>
    </row>
    <row r="84" spans="1:10" x14ac:dyDescent="0.25">
      <c r="A84" t="str">
        <f>IF('Machines and sensors'!$A$2="","",'Machines and sensors'!$A$2)</f>
        <v>EQ001</v>
      </c>
      <c r="B84" t="str">
        <f>IF(Types!$A$82="Allergen",Types!$C$82,"")</f>
        <v/>
      </c>
      <c r="C84" t="str">
        <f>IF(Types!$A$82="Storage",Types!$C$82,"")</f>
        <v/>
      </c>
      <c r="D84" t="str">
        <f>IF(Types!$A$82="Origin",Types!$C$82,"")</f>
        <v/>
      </c>
      <c r="E84" t="str">
        <f>IF(Types!$A$82="Pack format",Types!$C$82,"")</f>
        <v/>
      </c>
      <c r="F84" t="str">
        <f>IF(Materials!$A$82="","",Materials!$A$82)</f>
        <v/>
      </c>
      <c r="G84" t="str">
        <f>IF('Machines and sensors'!$A$42="","",'Machines and sensors'!$A$42)</f>
        <v/>
      </c>
      <c r="H84" t="str">
        <f>IF(Runs!$A$82="","",Runs!$A$82)</f>
        <v/>
      </c>
      <c r="I84">
        <f>IF('What you measure'!$F$82="a setting","",'What you measure'!$A$82)</f>
        <v>0</v>
      </c>
      <c r="J84" t="str">
        <f>IF('What you measure'!$F$82="a setting",'What you measure'!$A$82,"")</f>
        <v/>
      </c>
    </row>
    <row r="85" spans="1:10" x14ac:dyDescent="0.25">
      <c r="A85" t="str">
        <f>IF('Machines and sensors'!$A$3="","",'Machines and sensors'!$A$3)</f>
        <v>EQ003</v>
      </c>
      <c r="B85" t="str">
        <f>IF(Types!$A$83="Allergen",Types!$C$83,"")</f>
        <v/>
      </c>
      <c r="C85" t="str">
        <f>IF(Types!$A$83="Storage",Types!$C$83,"")</f>
        <v/>
      </c>
      <c r="D85" t="str">
        <f>IF(Types!$A$83="Origin",Types!$C$83,"")</f>
        <v/>
      </c>
      <c r="E85" t="str">
        <f>IF(Types!$A$83="Pack format",Types!$C$83,"")</f>
        <v/>
      </c>
      <c r="F85" t="str">
        <f>IF(Materials!$A$83="","",Materials!$A$83)</f>
        <v/>
      </c>
      <c r="G85" t="str">
        <f>IF('Machines and sensors'!$A$43="","",'Machines and sensors'!$A$43)</f>
        <v/>
      </c>
      <c r="H85" t="str">
        <f>IF(Runs!$A$83="","",Runs!$A$83)</f>
        <v/>
      </c>
      <c r="I85">
        <f>IF('What you measure'!$F$83="a setting","",'What you measure'!$A$83)</f>
        <v>0</v>
      </c>
      <c r="J85" t="str">
        <f>IF('What you measure'!$F$83="a setting",'What you measure'!$A$83,"")</f>
        <v/>
      </c>
    </row>
    <row r="86" spans="1:10" x14ac:dyDescent="0.25">
      <c r="A86" t="str">
        <f>IF('Machines and sensors'!$A$4="","",'Machines and sensors'!$A$4)</f>
        <v>EQ003-TT-IN</v>
      </c>
      <c r="B86" t="str">
        <f>IF(Types!$A$84="Allergen",Types!$C$84,"")</f>
        <v/>
      </c>
      <c r="C86" t="str">
        <f>IF(Types!$A$84="Storage",Types!$C$84,"")</f>
        <v/>
      </c>
      <c r="D86" t="str">
        <f>IF(Types!$A$84="Origin",Types!$C$84,"")</f>
        <v/>
      </c>
      <c r="E86" t="str">
        <f>IF(Types!$A$84="Pack format",Types!$C$84,"")</f>
        <v/>
      </c>
      <c r="F86" t="str">
        <f>IF(Materials!$A$84="","",Materials!$A$84)</f>
        <v/>
      </c>
      <c r="G86" t="str">
        <f>IF('Machines and sensors'!$A$44="","",'Machines and sensors'!$A$44)</f>
        <v/>
      </c>
      <c r="H86" t="str">
        <f>IF(Runs!$A$84="","",Runs!$A$84)</f>
        <v/>
      </c>
      <c r="I86">
        <f>IF('What you measure'!$F$84="a setting","",'What you measure'!$A$84)</f>
        <v>0</v>
      </c>
      <c r="J86" t="str">
        <f>IF('What you measure'!$F$84="a setting",'What you measure'!$A$84,"")</f>
        <v/>
      </c>
    </row>
    <row r="87" spans="1:10" x14ac:dyDescent="0.25">
      <c r="A87" t="str">
        <f>IF('Machines and sensors'!$A$5="","",'Machines and sensors'!$A$5)</f>
        <v>EQ003-TT-HOLD</v>
      </c>
      <c r="B87" t="str">
        <f>IF(Types!$A$85="Allergen",Types!$C$85,"")</f>
        <v/>
      </c>
      <c r="C87" t="str">
        <f>IF(Types!$A$85="Storage",Types!$C$85,"")</f>
        <v/>
      </c>
      <c r="D87" t="str">
        <f>IF(Types!$A$85="Origin",Types!$C$85,"")</f>
        <v/>
      </c>
      <c r="E87" t="str">
        <f>IF(Types!$A$85="Pack format",Types!$C$85,"")</f>
        <v/>
      </c>
      <c r="F87" t="str">
        <f>IF(Materials!$A$85="","",Materials!$A$85)</f>
        <v/>
      </c>
      <c r="G87" t="str">
        <f>IF('Machines and sensors'!$A$45="","",'Machines and sensors'!$A$45)</f>
        <v/>
      </c>
      <c r="H87" t="str">
        <f>IF(Runs!$A$85="","",Runs!$A$85)</f>
        <v/>
      </c>
      <c r="I87">
        <f>IF('What you measure'!$F$85="a setting","",'What you measure'!$A$85)</f>
        <v>0</v>
      </c>
      <c r="J87" t="str">
        <f>IF('What you measure'!$F$85="a setting",'What you measure'!$A$85,"")</f>
        <v/>
      </c>
    </row>
    <row r="88" spans="1:10" x14ac:dyDescent="0.25">
      <c r="A88" t="str">
        <f>IF('Machines and sensors'!$A$6="","",'Machines and sensors'!$A$6)</f>
        <v>EQ003-TT-HOLD-B</v>
      </c>
      <c r="B88" t="str">
        <f>IF(Types!$A$86="Allergen",Types!$C$86,"")</f>
        <v/>
      </c>
      <c r="C88" t="str">
        <f>IF(Types!$A$86="Storage",Types!$C$86,"")</f>
        <v/>
      </c>
      <c r="D88" t="str">
        <f>IF(Types!$A$86="Origin",Types!$C$86,"")</f>
        <v/>
      </c>
      <c r="E88" t="str">
        <f>IF(Types!$A$86="Pack format",Types!$C$86,"")</f>
        <v/>
      </c>
      <c r="F88" t="str">
        <f>IF(Materials!$A$86="","",Materials!$A$86)</f>
        <v/>
      </c>
      <c r="G88" t="str">
        <f>IF('Machines and sensors'!$A$46="","",'Machines and sensors'!$A$46)</f>
        <v/>
      </c>
      <c r="H88" t="str">
        <f>IF(Runs!$A$86="","",Runs!$A$86)</f>
        <v/>
      </c>
      <c r="I88">
        <f>IF('What you measure'!$F$86="a setting","",'What you measure'!$A$86)</f>
        <v>0</v>
      </c>
      <c r="J88" t="str">
        <f>IF('What you measure'!$F$86="a setting",'What you measure'!$A$86,"")</f>
        <v/>
      </c>
    </row>
    <row r="89" spans="1:10" x14ac:dyDescent="0.25">
      <c r="A89" t="str">
        <f>IF('Machines and sensors'!$A$7="","",'Machines and sensors'!$A$7)</f>
        <v>EQ003-TT-OUT</v>
      </c>
      <c r="B89" t="str">
        <f>IF(Types!$A$87="Allergen",Types!$C$87,"")</f>
        <v/>
      </c>
      <c r="C89" t="str">
        <f>IF(Types!$A$87="Storage",Types!$C$87,"")</f>
        <v/>
      </c>
      <c r="D89" t="str">
        <f>IF(Types!$A$87="Origin",Types!$C$87,"")</f>
        <v/>
      </c>
      <c r="E89" t="str">
        <f>IF(Types!$A$87="Pack format",Types!$C$87,"")</f>
        <v/>
      </c>
      <c r="F89" t="str">
        <f>IF(Materials!$A$87="","",Materials!$A$87)</f>
        <v/>
      </c>
      <c r="G89" t="str">
        <f>IF('Machines and sensors'!$A$47="","",'Machines and sensors'!$A$47)</f>
        <v/>
      </c>
      <c r="H89" t="str">
        <f>IF(Runs!$A$87="","",Runs!$A$87)</f>
        <v/>
      </c>
      <c r="I89">
        <f>IF('What you measure'!$F$87="a setting","",'What you measure'!$A$87)</f>
        <v>0</v>
      </c>
      <c r="J89" t="str">
        <f>IF('What you measure'!$F$87="a setting",'What you measure'!$A$87,"")</f>
        <v/>
      </c>
    </row>
    <row r="90" spans="1:10" x14ac:dyDescent="0.25">
      <c r="A90" t="str">
        <f>IF('Machines and sensors'!$A$8="","",'Machines and sensors'!$A$8)</f>
        <v>EQ010</v>
      </c>
      <c r="B90" t="str">
        <f>IF(Types!$A$88="Allergen",Types!$C$88,"")</f>
        <v/>
      </c>
      <c r="C90" t="str">
        <f>IF(Types!$A$88="Storage",Types!$C$88,"")</f>
        <v/>
      </c>
      <c r="D90" t="str">
        <f>IF(Types!$A$88="Origin",Types!$C$88,"")</f>
        <v/>
      </c>
      <c r="E90" t="str">
        <f>IF(Types!$A$88="Pack format",Types!$C$88,"")</f>
        <v/>
      </c>
      <c r="F90" t="str">
        <f>IF(Materials!$A$88="","",Materials!$A$88)</f>
        <v/>
      </c>
      <c r="G90" t="str">
        <f>IF('Machines and sensors'!$A$48="","",'Machines and sensors'!$A$48)</f>
        <v/>
      </c>
      <c r="H90" t="str">
        <f>IF(Runs!$A$88="","",Runs!$A$88)</f>
        <v/>
      </c>
      <c r="I90">
        <f>IF('What you measure'!$F$88="a setting","",'What you measure'!$A$88)</f>
        <v>0</v>
      </c>
      <c r="J90" t="str">
        <f>IF('What you measure'!$F$88="a setting",'What you measure'!$A$88,"")</f>
        <v/>
      </c>
    </row>
    <row r="91" spans="1:10" x14ac:dyDescent="0.25">
      <c r="A91" t="str">
        <f>IF('Machines and sensors'!$A$9="","",'Machines and sensors'!$A$9)</f>
        <v>EQ010-H06</v>
      </c>
      <c r="B91" t="str">
        <f>IF(Types!$A$89="Allergen",Types!$C$89,"")</f>
        <v/>
      </c>
      <c r="C91" t="str">
        <f>IF(Types!$A$89="Storage",Types!$C$89,"")</f>
        <v/>
      </c>
      <c r="D91" t="str">
        <f>IF(Types!$A$89="Origin",Types!$C$89,"")</f>
        <v/>
      </c>
      <c r="E91" t="str">
        <f>IF(Types!$A$89="Pack format",Types!$C$89,"")</f>
        <v/>
      </c>
      <c r="F91" t="str">
        <f>IF(Materials!$A$89="","",Materials!$A$89)</f>
        <v/>
      </c>
      <c r="G91" t="str">
        <f>IF('Machines and sensors'!$A$49="","",'Machines and sensors'!$A$49)</f>
        <v/>
      </c>
      <c r="H91" t="str">
        <f>IF(Runs!$A$89="","",Runs!$A$89)</f>
        <v/>
      </c>
      <c r="I91">
        <f>IF('What you measure'!$F$89="a setting","",'What you measure'!$A$89)</f>
        <v>0</v>
      </c>
      <c r="J91" t="str">
        <f>IF('What you measure'!$F$89="a setting",'What you measure'!$A$89,"")</f>
        <v/>
      </c>
    </row>
    <row r="92" spans="1:10" x14ac:dyDescent="0.25">
      <c r="A92" t="str">
        <f>IF('Machines and sensors'!$A$10="","",'Machines and sensors'!$A$10)</f>
        <v>EQ010-H07</v>
      </c>
      <c r="B92" t="str">
        <f>IF(Types!$A$90="Allergen",Types!$C$90,"")</f>
        <v/>
      </c>
      <c r="C92" t="str">
        <f>IF(Types!$A$90="Storage",Types!$C$90,"")</f>
        <v/>
      </c>
      <c r="D92" t="str">
        <f>IF(Types!$A$90="Origin",Types!$C$90,"")</f>
        <v/>
      </c>
      <c r="E92" t="str">
        <f>IF(Types!$A$90="Pack format",Types!$C$90,"")</f>
        <v/>
      </c>
      <c r="F92" t="str">
        <f>IF(Materials!$A$90="","",Materials!$A$90)</f>
        <v/>
      </c>
      <c r="G92" t="str">
        <f>IF('Machines and sensors'!$A$50="","",'Machines and sensors'!$A$50)</f>
        <v/>
      </c>
      <c r="H92" t="str">
        <f>IF(Runs!$A$90="","",Runs!$A$90)</f>
        <v/>
      </c>
      <c r="I92">
        <f>IF('What you measure'!$F$90="a setting","",'What you measure'!$A$90)</f>
        <v>0</v>
      </c>
      <c r="J92" t="str">
        <f>IF('What you measure'!$F$90="a setting",'What you measure'!$A$90,"")</f>
        <v/>
      </c>
    </row>
    <row r="93" spans="1:10" x14ac:dyDescent="0.25">
      <c r="A93" t="str">
        <f>IF('Machines and sensors'!$A$11="","",'Machines and sensors'!$A$11)</f>
        <v>EQ010-H08</v>
      </c>
      <c r="B93" t="str">
        <f>IF(Types!$A$91="Allergen",Types!$C$91,"")</f>
        <v/>
      </c>
      <c r="C93" t="str">
        <f>IF(Types!$A$91="Storage",Types!$C$91,"")</f>
        <v/>
      </c>
      <c r="D93" t="str">
        <f>IF(Types!$A$91="Origin",Types!$C$91,"")</f>
        <v/>
      </c>
      <c r="E93" t="str">
        <f>IF(Types!$A$91="Pack format",Types!$C$91,"")</f>
        <v/>
      </c>
      <c r="F93" t="str">
        <f>IF(Materials!$A$91="","",Materials!$A$91)</f>
        <v/>
      </c>
      <c r="G93" t="str">
        <f>IF('Machines and sensors'!$A$51="","",'Machines and sensors'!$A$51)</f>
        <v/>
      </c>
      <c r="H93" t="str">
        <f>IF(Runs!$A$91="","",Runs!$A$91)</f>
        <v/>
      </c>
      <c r="I93">
        <f>IF('What you measure'!$F$91="a setting","",'What you measure'!$A$91)</f>
        <v>0</v>
      </c>
      <c r="J93" t="str">
        <f>IF('What you measure'!$F$91="a setting",'What you measure'!$A$91,"")</f>
        <v/>
      </c>
    </row>
    <row r="94" spans="1:10" x14ac:dyDescent="0.25">
      <c r="A94" t="str">
        <f>IF('Machines and sensors'!$A$12="","",'Machines and sensors'!$A$12)</f>
        <v>EQ010-H06-NOZ</v>
      </c>
      <c r="B94" t="str">
        <f>IF(Types!$A$92="Allergen",Types!$C$92,"")</f>
        <v/>
      </c>
      <c r="C94" t="str">
        <f>IF(Types!$A$92="Storage",Types!$C$92,"")</f>
        <v/>
      </c>
      <c r="D94" t="str">
        <f>IF(Types!$A$92="Origin",Types!$C$92,"")</f>
        <v/>
      </c>
      <c r="E94" t="str">
        <f>IF(Types!$A$92="Pack format",Types!$C$92,"")</f>
        <v/>
      </c>
      <c r="F94" t="str">
        <f>IF(Materials!$A$92="","",Materials!$A$92)</f>
        <v/>
      </c>
      <c r="G94" t="str">
        <f>IF('Machines and sensors'!$A$52="","",'Machines and sensors'!$A$52)</f>
        <v/>
      </c>
      <c r="H94" t="str">
        <f>IF(Runs!$A$92="","",Runs!$A$92)</f>
        <v/>
      </c>
      <c r="I94">
        <f>IF('What you measure'!$F$92="a setting","",'What you measure'!$A$92)</f>
        <v>0</v>
      </c>
      <c r="J94" t="str">
        <f>IF('What you measure'!$F$92="a setting",'What you measure'!$A$92,"")</f>
        <v/>
      </c>
    </row>
    <row r="95" spans="1:10" x14ac:dyDescent="0.25">
      <c r="A95" t="str">
        <f>IF('Machines and sensors'!$A$13="","",'Machines and sensors'!$A$13)</f>
        <v>EQ021</v>
      </c>
      <c r="B95" t="str">
        <f>IF(Types!$A$93="Allergen",Types!$C$93,"")</f>
        <v/>
      </c>
      <c r="C95" t="str">
        <f>IF(Types!$A$93="Storage",Types!$C$93,"")</f>
        <v/>
      </c>
      <c r="D95" t="str">
        <f>IF(Types!$A$93="Origin",Types!$C$93,"")</f>
        <v/>
      </c>
      <c r="E95" t="str">
        <f>IF(Types!$A$93="Pack format",Types!$C$93,"")</f>
        <v/>
      </c>
      <c r="F95" t="str">
        <f>IF(Materials!$A$93="","",Materials!$A$93)</f>
        <v/>
      </c>
      <c r="G95" t="str">
        <f>IF('Machines and sensors'!$A$53="","",'Machines and sensors'!$A$53)</f>
        <v/>
      </c>
      <c r="H95" t="str">
        <f>IF(Runs!$A$93="","",Runs!$A$93)</f>
        <v/>
      </c>
      <c r="I95">
        <f>IF('What you measure'!$F$93="a setting","",'What you measure'!$A$93)</f>
        <v>0</v>
      </c>
      <c r="J95" t="str">
        <f>IF('What you measure'!$F$93="a setting",'What you measure'!$A$93,"")</f>
        <v/>
      </c>
    </row>
    <row r="96" spans="1:10" x14ac:dyDescent="0.25">
      <c r="A96" t="str">
        <f>IF('Machines and sensors'!$A$14="","",'Machines and sensors'!$A$14)</f>
        <v>ROOM-01</v>
      </c>
      <c r="B96" t="str">
        <f>IF(Types!$A$94="Allergen",Types!$C$94,"")</f>
        <v/>
      </c>
      <c r="C96" t="str">
        <f>IF(Types!$A$94="Storage",Types!$C$94,"")</f>
        <v/>
      </c>
      <c r="D96" t="str">
        <f>IF(Types!$A$94="Origin",Types!$C$94,"")</f>
        <v/>
      </c>
      <c r="E96" t="str">
        <f>IF(Types!$A$94="Pack format",Types!$C$94,"")</f>
        <v/>
      </c>
      <c r="F96" t="str">
        <f>IF(Materials!$A$94="","",Materials!$A$94)</f>
        <v/>
      </c>
      <c r="G96" t="str">
        <f>IF('Machines and sensors'!$A$54="","",'Machines and sensors'!$A$54)</f>
        <v/>
      </c>
      <c r="H96" t="str">
        <f>IF(Runs!$A$94="","",Runs!$A$94)</f>
        <v/>
      </c>
      <c r="I96">
        <f>IF('What you measure'!$F$94="a setting","",'What you measure'!$A$94)</f>
        <v>0</v>
      </c>
      <c r="J96" t="str">
        <f>IF('What you measure'!$F$94="a setting",'What you measure'!$A$94,"")</f>
        <v/>
      </c>
    </row>
    <row r="97" spans="1:10" x14ac:dyDescent="0.25">
      <c r="A97" t="str">
        <f>IF('Machines and sensors'!$A$15="","",'Machines and sensors'!$A$15)</f>
        <v>FRZ-01</v>
      </c>
      <c r="B97" t="str">
        <f>IF(Types!$A$95="Allergen",Types!$C$95,"")</f>
        <v/>
      </c>
      <c r="C97" t="str">
        <f>IF(Types!$A$95="Storage",Types!$C$95,"")</f>
        <v/>
      </c>
      <c r="D97" t="str">
        <f>IF(Types!$A$95="Origin",Types!$C$95,"")</f>
        <v/>
      </c>
      <c r="E97" t="str">
        <f>IF(Types!$A$95="Pack format",Types!$C$95,"")</f>
        <v/>
      </c>
      <c r="F97" t="str">
        <f>IF(Materials!$A$95="","",Materials!$A$95)</f>
        <v/>
      </c>
      <c r="G97" t="str">
        <f>IF('Machines and sensors'!$A$55="","",'Machines and sensors'!$A$55)</f>
        <v/>
      </c>
      <c r="H97" t="str">
        <f>IF(Runs!$A$95="","",Runs!$A$95)</f>
        <v/>
      </c>
      <c r="I97">
        <f>IF('What you measure'!$F$95="a setting","",'What you measure'!$A$95)</f>
        <v>0</v>
      </c>
      <c r="J97" t="str">
        <f>IF('What you measure'!$F$95="a setting",'What you measure'!$A$95,"")</f>
        <v/>
      </c>
    </row>
    <row r="98" spans="1:10" x14ac:dyDescent="0.25">
      <c r="A98" t="str">
        <f>IF('Machines and sensors'!$A$16="","",'Machines and sensors'!$A$16)</f>
        <v/>
      </c>
      <c r="B98" t="str">
        <f>IF(Types!$A$96="Allergen",Types!$C$96,"")</f>
        <v/>
      </c>
      <c r="C98" t="str">
        <f>IF(Types!$A$96="Storage",Types!$C$96,"")</f>
        <v/>
      </c>
      <c r="D98" t="str">
        <f>IF(Types!$A$96="Origin",Types!$C$96,"")</f>
        <v/>
      </c>
      <c r="E98" t="str">
        <f>IF(Types!$A$96="Pack format",Types!$C$96,"")</f>
        <v/>
      </c>
      <c r="F98" t="str">
        <f>IF(Materials!$A$96="","",Materials!$A$96)</f>
        <v/>
      </c>
      <c r="G98" t="str">
        <f>IF('Machines and sensors'!$A$56="","",'Machines and sensors'!$A$56)</f>
        <v/>
      </c>
      <c r="H98" t="str">
        <f>IF(Runs!$A$96="","",Runs!$A$96)</f>
        <v/>
      </c>
      <c r="I98">
        <f>IF('What you measure'!$F$96="a setting","",'What you measure'!$A$96)</f>
        <v>0</v>
      </c>
      <c r="J98" t="str">
        <f>IF('What you measure'!$F$96="a setting",'What you measure'!$A$96,"")</f>
        <v/>
      </c>
    </row>
    <row r="99" spans="1:10" x14ac:dyDescent="0.25">
      <c r="A99" t="str">
        <f>IF('Machines and sensors'!$A$17="","",'Machines and sensors'!$A$17)</f>
        <v/>
      </c>
      <c r="B99" t="str">
        <f>IF(Types!$A$97="Allergen",Types!$C$97,"")</f>
        <v/>
      </c>
      <c r="C99" t="str">
        <f>IF(Types!$A$97="Storage",Types!$C$97,"")</f>
        <v/>
      </c>
      <c r="D99" t="str">
        <f>IF(Types!$A$97="Origin",Types!$C$97,"")</f>
        <v/>
      </c>
      <c r="E99" t="str">
        <f>IF(Types!$A$97="Pack format",Types!$C$97,"")</f>
        <v/>
      </c>
      <c r="F99" t="str">
        <f>IF(Materials!$A$97="","",Materials!$A$97)</f>
        <v/>
      </c>
      <c r="G99" t="str">
        <f>IF('Machines and sensors'!$A$57="","",'Machines and sensors'!$A$57)</f>
        <v/>
      </c>
      <c r="H99" t="str">
        <f>IF(Runs!$A$97="","",Runs!$A$97)</f>
        <v/>
      </c>
      <c r="I99">
        <f>IF('What you measure'!$F$97="a setting","",'What you measure'!$A$97)</f>
        <v>0</v>
      </c>
      <c r="J99" t="str">
        <f>IF('What you measure'!$F$97="a setting",'What you measure'!$A$97,"")</f>
        <v/>
      </c>
    </row>
    <row r="100" spans="1:10" x14ac:dyDescent="0.25">
      <c r="A100" t="str">
        <f>IF('Machines and sensors'!$A$18="","",'Machines and sensors'!$A$18)</f>
        <v/>
      </c>
      <c r="B100" t="str">
        <f>IF(Types!$A$98="Allergen",Types!$C$98,"")</f>
        <v/>
      </c>
      <c r="C100" t="str">
        <f>IF(Types!$A$98="Storage",Types!$C$98,"")</f>
        <v/>
      </c>
      <c r="D100" t="str">
        <f>IF(Types!$A$98="Origin",Types!$C$98,"")</f>
        <v/>
      </c>
      <c r="E100" t="str">
        <f>IF(Types!$A$98="Pack format",Types!$C$98,"")</f>
        <v/>
      </c>
      <c r="F100" t="str">
        <f>IF(Materials!$A$98="","",Materials!$A$98)</f>
        <v/>
      </c>
      <c r="G100" t="str">
        <f>IF('Machines and sensors'!$A$58="","",'Machines and sensors'!$A$58)</f>
        <v/>
      </c>
      <c r="H100" t="str">
        <f>IF(Runs!$A$98="","",Runs!$A$98)</f>
        <v/>
      </c>
      <c r="I100">
        <f>IF('What you measure'!$F$98="a setting","",'What you measure'!$A$98)</f>
        <v>0</v>
      </c>
      <c r="J100" t="str">
        <f>IF('What you measure'!$F$98="a setting",'What you measure'!$A$98,"")</f>
        <v/>
      </c>
    </row>
    <row r="101" spans="1:10" x14ac:dyDescent="0.25">
      <c r="A101" t="str">
        <f>IF('Machines and sensors'!$A$19="","",'Machines and sensors'!$A$19)</f>
        <v/>
      </c>
      <c r="B101" t="str">
        <f>IF(Types!$A$99="Allergen",Types!$C$99,"")</f>
        <v/>
      </c>
      <c r="C101" t="str">
        <f>IF(Types!$A$99="Storage",Types!$C$99,"")</f>
        <v/>
      </c>
      <c r="D101" t="str">
        <f>IF(Types!$A$99="Origin",Types!$C$99,"")</f>
        <v/>
      </c>
      <c r="E101" t="str">
        <f>IF(Types!$A$99="Pack format",Types!$C$99,"")</f>
        <v/>
      </c>
      <c r="F101" t="str">
        <f>IF(Materials!$A$99="","",Materials!$A$99)</f>
        <v/>
      </c>
      <c r="G101" t="str">
        <f>IF('Machines and sensors'!$A$59="","",'Machines and sensors'!$A$59)</f>
        <v/>
      </c>
      <c r="H101" t="str">
        <f>IF(Runs!$A$99="","",Runs!$A$99)</f>
        <v/>
      </c>
      <c r="I101">
        <f>IF('What you measure'!$F$99="a setting","",'What you measure'!$A$99)</f>
        <v>0</v>
      </c>
      <c r="J101" t="str">
        <f>IF('What you measure'!$F$99="a setting",'What you measure'!$A$99,"")</f>
        <v/>
      </c>
    </row>
    <row r="102" spans="1:10" x14ac:dyDescent="0.25">
      <c r="A102" t="str">
        <f>IF('Machines and sensors'!$A$20="","",'Machines and sensors'!$A$20)</f>
        <v/>
      </c>
      <c r="B102" t="str">
        <f>IF(Types!$A$100="Allergen",Types!$C$100,"")</f>
        <v/>
      </c>
      <c r="C102" t="str">
        <f>IF(Types!$A$100="Storage",Types!$C$100,"")</f>
        <v/>
      </c>
      <c r="D102" t="str">
        <f>IF(Types!$A$100="Origin",Types!$C$100,"")</f>
        <v/>
      </c>
      <c r="E102" t="str">
        <f>IF(Types!$A$100="Pack format",Types!$C$100,"")</f>
        <v/>
      </c>
      <c r="F102" t="str">
        <f>IF(Materials!$A$100="","",Materials!$A$100)</f>
        <v/>
      </c>
      <c r="G102" t="str">
        <f>IF('Machines and sensors'!$A$60="","",'Machines and sensors'!$A$60)</f>
        <v/>
      </c>
      <c r="H102" t="str">
        <f>IF(Runs!$A$100="","",Runs!$A$100)</f>
        <v/>
      </c>
      <c r="I102">
        <f>IF('What you measure'!$F$100="a setting","",'What you measure'!$A$100)</f>
        <v>0</v>
      </c>
      <c r="J102" t="str">
        <f>IF('What you measure'!$F$100="a setting",'What you measure'!$A$100,"")</f>
        <v/>
      </c>
    </row>
    <row r="103" spans="1:10" x14ac:dyDescent="0.25">
      <c r="A103" t="str">
        <f>IF('Machines and sensors'!$A$21="","",'Machines and sensors'!$A$21)</f>
        <v/>
      </c>
      <c r="B103" t="str">
        <f>IF(Types!$A$101="Allergen",Types!$C$101,"")</f>
        <v/>
      </c>
      <c r="C103" t="str">
        <f>IF(Types!$A$101="Storage",Types!$C$101,"")</f>
        <v/>
      </c>
      <c r="D103" t="str">
        <f>IF(Types!$A$101="Origin",Types!$C$101,"")</f>
        <v/>
      </c>
      <c r="E103" t="str">
        <f>IF(Types!$A$101="Pack format",Types!$C$101,"")</f>
        <v/>
      </c>
      <c r="F103" t="str">
        <f>IF(Materials!$A$101="","",Materials!$A$101)</f>
        <v/>
      </c>
      <c r="G103" t="str">
        <f>IF('Machines and sensors'!$A$61="","",'Machines and sensors'!$A$61)</f>
        <v/>
      </c>
      <c r="H103" t="str">
        <f>IF(Runs!$A$101="","",Runs!$A$101)</f>
        <v/>
      </c>
      <c r="I103">
        <f>IF('What you measure'!$F$101="a setting","",'What you measure'!$A$101)</f>
        <v>0</v>
      </c>
      <c r="J103" t="str">
        <f>IF('What you measure'!$F$101="a setting",'What you measure'!$A$101,"")</f>
        <v/>
      </c>
    </row>
    <row r="104" spans="1:10" x14ac:dyDescent="0.25">
      <c r="A104" t="str">
        <f>IF('Machines and sensors'!$A$22="","",'Machines and sensors'!$A$22)</f>
        <v/>
      </c>
      <c r="B104" t="str">
        <f>IF(Types!$A$102="Allergen",Types!$C$102,"")</f>
        <v/>
      </c>
      <c r="C104" t="str">
        <f>IF(Types!$A$102="Storage",Types!$C$102,"")</f>
        <v/>
      </c>
      <c r="D104" t="str">
        <f>IF(Types!$A$102="Origin",Types!$C$102,"")</f>
        <v/>
      </c>
      <c r="E104" t="str">
        <f>IF(Types!$A$102="Pack format",Types!$C$102,"")</f>
        <v/>
      </c>
      <c r="F104" t="str">
        <f>IF(Materials!$A$102="","",Materials!$A$102)</f>
        <v/>
      </c>
      <c r="G104" t="str">
        <f>IF('Machines and sensors'!$A$62="","",'Machines and sensors'!$A$62)</f>
        <v/>
      </c>
      <c r="H104" t="str">
        <f>IF(Runs!$A$102="","",Runs!$A$102)</f>
        <v/>
      </c>
      <c r="I104">
        <f>IF('What you measure'!$F$102="a setting","",'What you measure'!$A$102)</f>
        <v>0</v>
      </c>
      <c r="J104" t="str">
        <f>IF('What you measure'!$F$102="a setting",'What you measure'!$A$102,"")</f>
        <v/>
      </c>
    </row>
    <row r="105" spans="1:10" x14ac:dyDescent="0.25">
      <c r="A105" t="str">
        <f>IF('Machines and sensors'!$A$23="","",'Machines and sensors'!$A$23)</f>
        <v/>
      </c>
      <c r="B105" t="str">
        <f>IF(Types!$A$103="Allergen",Types!$C$103,"")</f>
        <v/>
      </c>
      <c r="C105" t="str">
        <f>IF(Types!$A$103="Storage",Types!$C$103,"")</f>
        <v/>
      </c>
      <c r="D105" t="str">
        <f>IF(Types!$A$103="Origin",Types!$C$103,"")</f>
        <v/>
      </c>
      <c r="E105" t="str">
        <f>IF(Types!$A$103="Pack format",Types!$C$103,"")</f>
        <v/>
      </c>
      <c r="F105" t="str">
        <f>IF(Materials!$A$103="","",Materials!$A$103)</f>
        <v/>
      </c>
      <c r="G105" t="str">
        <f>IF('Machines and sensors'!$A$63="","",'Machines and sensors'!$A$63)</f>
        <v/>
      </c>
      <c r="H105" t="str">
        <f>IF(Runs!$A$103="","",Runs!$A$103)</f>
        <v/>
      </c>
      <c r="I105">
        <f>IF('What you measure'!$F$103="a setting","",'What you measure'!$A$103)</f>
        <v>0</v>
      </c>
      <c r="J105" t="str">
        <f>IF('What you measure'!$F$103="a setting",'What you measure'!$A$103,"")</f>
        <v/>
      </c>
    </row>
    <row r="106" spans="1:10" x14ac:dyDescent="0.25">
      <c r="A106" t="str">
        <f>IF('Machines and sensors'!$A$24="","",'Machines and sensors'!$A$24)</f>
        <v/>
      </c>
      <c r="B106" t="str">
        <f>IF(Types!$A$104="Allergen",Types!$C$104,"")</f>
        <v/>
      </c>
      <c r="C106" t="str">
        <f>IF(Types!$A$104="Storage",Types!$C$104,"")</f>
        <v/>
      </c>
      <c r="D106" t="str">
        <f>IF(Types!$A$104="Origin",Types!$C$104,"")</f>
        <v/>
      </c>
      <c r="E106" t="str">
        <f>IF(Types!$A$104="Pack format",Types!$C$104,"")</f>
        <v/>
      </c>
      <c r="F106" t="str">
        <f>IF(Materials!$A$104="","",Materials!$A$104)</f>
        <v/>
      </c>
      <c r="G106" t="str">
        <f>IF('Machines and sensors'!$A$64="","",'Machines and sensors'!$A$64)</f>
        <v/>
      </c>
      <c r="H106" t="str">
        <f>IF(Runs!$A$104="","",Runs!$A$104)</f>
        <v/>
      </c>
      <c r="I106">
        <f>IF('What you measure'!$F$104="a setting","",'What you measure'!$A$104)</f>
        <v>0</v>
      </c>
      <c r="J106" t="str">
        <f>IF('What you measure'!$F$104="a setting",'What you measure'!$A$104,"")</f>
        <v/>
      </c>
    </row>
    <row r="107" spans="1:10" x14ac:dyDescent="0.25">
      <c r="A107" t="str">
        <f>IF('Machines and sensors'!$A$25="","",'Machines and sensors'!$A$25)</f>
        <v/>
      </c>
      <c r="B107" t="str">
        <f>IF(Types!$A$105="Allergen",Types!$C$105,"")</f>
        <v/>
      </c>
      <c r="C107" t="str">
        <f>IF(Types!$A$105="Storage",Types!$C$105,"")</f>
        <v/>
      </c>
      <c r="D107" t="str">
        <f>IF(Types!$A$105="Origin",Types!$C$105,"")</f>
        <v/>
      </c>
      <c r="E107" t="str">
        <f>IF(Types!$A$105="Pack format",Types!$C$105,"")</f>
        <v/>
      </c>
      <c r="F107" t="str">
        <f>IF(Materials!$A$105="","",Materials!$A$105)</f>
        <v/>
      </c>
      <c r="G107" t="str">
        <f>IF('Machines and sensors'!$A$65="","",'Machines and sensors'!$A$65)</f>
        <v/>
      </c>
      <c r="H107" t="str">
        <f>IF(Runs!$A$105="","",Runs!$A$105)</f>
        <v/>
      </c>
      <c r="I107">
        <f>IF('What you measure'!$F$105="a setting","",'What you measure'!$A$105)</f>
        <v>0</v>
      </c>
      <c r="J107" t="str">
        <f>IF('What you measure'!$F$105="a setting",'What you measure'!$A$105,"")</f>
        <v/>
      </c>
    </row>
    <row r="108" spans="1:10" x14ac:dyDescent="0.25">
      <c r="A108" t="str">
        <f>IF('Machines and sensors'!$A$26="","",'Machines and sensors'!$A$26)</f>
        <v/>
      </c>
      <c r="B108" t="str">
        <f>IF(Types!$A$106="Allergen",Types!$C$106,"")</f>
        <v/>
      </c>
      <c r="C108" t="str">
        <f>IF(Types!$A$106="Storage",Types!$C$106,"")</f>
        <v/>
      </c>
      <c r="D108" t="str">
        <f>IF(Types!$A$106="Origin",Types!$C$106,"")</f>
        <v/>
      </c>
      <c r="E108" t="str">
        <f>IF(Types!$A$106="Pack format",Types!$C$106,"")</f>
        <v/>
      </c>
      <c r="F108" t="str">
        <f>IF(Materials!$A$106="","",Materials!$A$106)</f>
        <v/>
      </c>
      <c r="G108" t="str">
        <f>IF('Machines and sensors'!$A$66="","",'Machines and sensors'!$A$66)</f>
        <v/>
      </c>
      <c r="H108" t="str">
        <f>IF(Runs!$A$106="","",Runs!$A$106)</f>
        <v/>
      </c>
      <c r="I108">
        <f>IF('What you measure'!$F$106="a setting","",'What you measure'!$A$106)</f>
        <v>0</v>
      </c>
      <c r="J108" t="str">
        <f>IF('What you measure'!$F$106="a setting",'What you measure'!$A$106,"")</f>
        <v/>
      </c>
    </row>
    <row r="109" spans="1:10" x14ac:dyDescent="0.25">
      <c r="A109" t="str">
        <f>IF('Machines and sensors'!$A$27="","",'Machines and sensors'!$A$27)</f>
        <v/>
      </c>
      <c r="B109" t="str">
        <f>IF(Types!$A$107="Allergen",Types!$C$107,"")</f>
        <v/>
      </c>
      <c r="C109" t="str">
        <f>IF(Types!$A$107="Storage",Types!$C$107,"")</f>
        <v/>
      </c>
      <c r="D109" t="str">
        <f>IF(Types!$A$107="Origin",Types!$C$107,"")</f>
        <v/>
      </c>
      <c r="E109" t="str">
        <f>IF(Types!$A$107="Pack format",Types!$C$107,"")</f>
        <v/>
      </c>
      <c r="F109" t="str">
        <f>IF(Materials!$A$107="","",Materials!$A$107)</f>
        <v/>
      </c>
      <c r="G109" t="str">
        <f>IF('Machines and sensors'!$A$67="","",'Machines and sensors'!$A$67)</f>
        <v/>
      </c>
      <c r="H109" t="str">
        <f>IF(Runs!$A$107="","",Runs!$A$107)</f>
        <v/>
      </c>
      <c r="I109">
        <f>IF('What you measure'!$F$107="a setting","",'What you measure'!$A$107)</f>
        <v>0</v>
      </c>
      <c r="J109" t="str">
        <f>IF('What you measure'!$F$107="a setting",'What you measure'!$A$107,"")</f>
        <v/>
      </c>
    </row>
    <row r="110" spans="1:10" x14ac:dyDescent="0.25">
      <c r="A110" t="str">
        <f>IF('Machines and sensors'!$A$28="","",'Machines and sensors'!$A$28)</f>
        <v/>
      </c>
      <c r="B110" t="str">
        <f>IF(Types!$A$108="Allergen",Types!$C$108,"")</f>
        <v/>
      </c>
      <c r="C110" t="str">
        <f>IF(Types!$A$108="Storage",Types!$C$108,"")</f>
        <v/>
      </c>
      <c r="D110" t="str">
        <f>IF(Types!$A$108="Origin",Types!$C$108,"")</f>
        <v/>
      </c>
      <c r="E110" t="str">
        <f>IF(Types!$A$108="Pack format",Types!$C$108,"")</f>
        <v/>
      </c>
      <c r="F110" t="str">
        <f>IF(Materials!$A$108="","",Materials!$A$108)</f>
        <v/>
      </c>
      <c r="G110" t="str">
        <f>IF('Machines and sensors'!$A$68="","",'Machines and sensors'!$A$68)</f>
        <v/>
      </c>
      <c r="H110" t="str">
        <f>IF(Runs!$A$108="","",Runs!$A$108)</f>
        <v/>
      </c>
      <c r="I110">
        <f>IF('What you measure'!$F$108="a setting","",'What you measure'!$A$108)</f>
        <v>0</v>
      </c>
      <c r="J110" t="str">
        <f>IF('What you measure'!$F$108="a setting",'What you measure'!$A$108,"")</f>
        <v/>
      </c>
    </row>
    <row r="111" spans="1:10" x14ac:dyDescent="0.25">
      <c r="A111" t="str">
        <f>IF('Machines and sensors'!$A$29="","",'Machines and sensors'!$A$29)</f>
        <v/>
      </c>
      <c r="B111" t="str">
        <f>IF(Types!$A$109="Allergen",Types!$C$109,"")</f>
        <v/>
      </c>
      <c r="C111" t="str">
        <f>IF(Types!$A$109="Storage",Types!$C$109,"")</f>
        <v/>
      </c>
      <c r="D111" t="str">
        <f>IF(Types!$A$109="Origin",Types!$C$109,"")</f>
        <v/>
      </c>
      <c r="E111" t="str">
        <f>IF(Types!$A$109="Pack format",Types!$C$109,"")</f>
        <v/>
      </c>
      <c r="F111" t="str">
        <f>IF(Materials!$A$109="","",Materials!$A$109)</f>
        <v/>
      </c>
      <c r="G111" t="str">
        <f>IF('Machines and sensors'!$A$69="","",'Machines and sensors'!$A$69)</f>
        <v/>
      </c>
      <c r="H111" t="str">
        <f>IF(Runs!$A$109="","",Runs!$A$109)</f>
        <v/>
      </c>
      <c r="I111">
        <f>IF('What you measure'!$F$109="a setting","",'What you measure'!$A$109)</f>
        <v>0</v>
      </c>
      <c r="J111" t="str">
        <f>IF('What you measure'!$F$109="a setting",'What you measure'!$A$109,"")</f>
        <v/>
      </c>
    </row>
    <row r="112" spans="1:10" x14ac:dyDescent="0.25">
      <c r="A112" t="str">
        <f>IF('Machines and sensors'!$A$30="","",'Machines and sensors'!$A$30)</f>
        <v/>
      </c>
      <c r="B112" t="str">
        <f>IF(Types!$A$110="Allergen",Types!$C$110,"")</f>
        <v/>
      </c>
      <c r="C112" t="str">
        <f>IF(Types!$A$110="Storage",Types!$C$110,"")</f>
        <v/>
      </c>
      <c r="D112" t="str">
        <f>IF(Types!$A$110="Origin",Types!$C$110,"")</f>
        <v/>
      </c>
      <c r="E112" t="str">
        <f>IF(Types!$A$110="Pack format",Types!$C$110,"")</f>
        <v/>
      </c>
      <c r="F112" t="str">
        <f>IF(Materials!$A$110="","",Materials!$A$110)</f>
        <v/>
      </c>
      <c r="G112" t="str">
        <f>IF('Machines and sensors'!$A$70="","",'Machines and sensors'!$A$70)</f>
        <v/>
      </c>
      <c r="H112" t="str">
        <f>IF(Runs!$A$110="","",Runs!$A$110)</f>
        <v/>
      </c>
      <c r="I112">
        <f>IF('What you measure'!$F$110="a setting","",'What you measure'!$A$110)</f>
        <v>0</v>
      </c>
      <c r="J112" t="str">
        <f>IF('What you measure'!$F$110="a setting",'What you measure'!$A$110,"")</f>
        <v/>
      </c>
    </row>
    <row r="113" spans="1:10" x14ac:dyDescent="0.25">
      <c r="A113" t="str">
        <f>IF('Machines and sensors'!$A$31="","",'Machines and sensors'!$A$31)</f>
        <v/>
      </c>
      <c r="B113" t="str">
        <f>IF(Types!$A$111="Allergen",Types!$C$111,"")</f>
        <v/>
      </c>
      <c r="C113" t="str">
        <f>IF(Types!$A$111="Storage",Types!$C$111,"")</f>
        <v/>
      </c>
      <c r="D113" t="str">
        <f>IF(Types!$A$111="Origin",Types!$C$111,"")</f>
        <v/>
      </c>
      <c r="E113" t="str">
        <f>IF(Types!$A$111="Pack format",Types!$C$111,"")</f>
        <v/>
      </c>
      <c r="F113" t="str">
        <f>IF(Materials!$A$111="","",Materials!$A$111)</f>
        <v/>
      </c>
      <c r="G113" t="str">
        <f>IF('Machines and sensors'!$A$71="","",'Machines and sensors'!$A$71)</f>
        <v/>
      </c>
      <c r="H113" t="str">
        <f>IF(Runs!$A$111="","",Runs!$A$111)</f>
        <v/>
      </c>
      <c r="I113">
        <f>IF('What you measure'!$F$111="a setting","",'What you measure'!$A$111)</f>
        <v>0</v>
      </c>
      <c r="J113" t="str">
        <f>IF('What you measure'!$F$111="a setting",'What you measure'!$A$111,"")</f>
        <v/>
      </c>
    </row>
    <row r="114" spans="1:10" x14ac:dyDescent="0.25">
      <c r="A114" t="str">
        <f>IF('Machines and sensors'!$A$32="","",'Machines and sensors'!$A$32)</f>
        <v/>
      </c>
      <c r="B114" t="str">
        <f>IF(Types!$A$112="Allergen",Types!$C$112,"")</f>
        <v/>
      </c>
      <c r="C114" t="str">
        <f>IF(Types!$A$112="Storage",Types!$C$112,"")</f>
        <v/>
      </c>
      <c r="D114" t="str">
        <f>IF(Types!$A$112="Origin",Types!$C$112,"")</f>
        <v/>
      </c>
      <c r="E114" t="str">
        <f>IF(Types!$A$112="Pack format",Types!$C$112,"")</f>
        <v/>
      </c>
      <c r="F114" t="str">
        <f>IF(Materials!$A$112="","",Materials!$A$112)</f>
        <v/>
      </c>
      <c r="G114" t="str">
        <f>IF('Machines and sensors'!$A$72="","",'Machines and sensors'!$A$72)</f>
        <v/>
      </c>
      <c r="H114" t="str">
        <f>IF(Runs!$A$112="","",Runs!$A$112)</f>
        <v/>
      </c>
      <c r="I114">
        <f>IF('What you measure'!$F$112="a setting","",'What you measure'!$A$112)</f>
        <v>0</v>
      </c>
      <c r="J114" t="str">
        <f>IF('What you measure'!$F$112="a setting",'What you measure'!$A$112,"")</f>
        <v/>
      </c>
    </row>
    <row r="115" spans="1:10" x14ac:dyDescent="0.25">
      <c r="A115" t="str">
        <f>IF('Machines and sensors'!$A$33="","",'Machines and sensors'!$A$33)</f>
        <v/>
      </c>
      <c r="B115" t="str">
        <f>IF(Types!$A$113="Allergen",Types!$C$113,"")</f>
        <v/>
      </c>
      <c r="C115" t="str">
        <f>IF(Types!$A$113="Storage",Types!$C$113,"")</f>
        <v/>
      </c>
      <c r="D115" t="str">
        <f>IF(Types!$A$113="Origin",Types!$C$113,"")</f>
        <v/>
      </c>
      <c r="E115" t="str">
        <f>IF(Types!$A$113="Pack format",Types!$C$113,"")</f>
        <v/>
      </c>
      <c r="F115" t="str">
        <f>IF(Materials!$A$113="","",Materials!$A$113)</f>
        <v/>
      </c>
      <c r="G115" t="str">
        <f>IF('Machines and sensors'!$A$73="","",'Machines and sensors'!$A$73)</f>
        <v/>
      </c>
      <c r="H115" t="str">
        <f>IF(Runs!$A$113="","",Runs!$A$113)</f>
        <v/>
      </c>
      <c r="I115">
        <f>IF('What you measure'!$F$113="a setting","",'What you measure'!$A$113)</f>
        <v>0</v>
      </c>
      <c r="J115" t="str">
        <f>IF('What you measure'!$F$113="a setting",'What you measure'!$A$113,"")</f>
        <v/>
      </c>
    </row>
    <row r="116" spans="1:10" x14ac:dyDescent="0.25">
      <c r="A116" t="str">
        <f>IF('Machines and sensors'!$A$34="","",'Machines and sensors'!$A$34)</f>
        <v/>
      </c>
      <c r="B116" t="str">
        <f>IF(Types!$A$114="Allergen",Types!$C$114,"")</f>
        <v/>
      </c>
      <c r="C116" t="str">
        <f>IF(Types!$A$114="Storage",Types!$C$114,"")</f>
        <v/>
      </c>
      <c r="D116" t="str">
        <f>IF(Types!$A$114="Origin",Types!$C$114,"")</f>
        <v/>
      </c>
      <c r="E116" t="str">
        <f>IF(Types!$A$114="Pack format",Types!$C$114,"")</f>
        <v/>
      </c>
      <c r="F116" t="str">
        <f>IF(Materials!$A$114="","",Materials!$A$114)</f>
        <v/>
      </c>
      <c r="G116" t="str">
        <f>IF('Machines and sensors'!$A$74="","",'Machines and sensors'!$A$74)</f>
        <v/>
      </c>
      <c r="H116" t="str">
        <f>IF(Runs!$A$114="","",Runs!$A$114)</f>
        <v/>
      </c>
      <c r="I116">
        <f>IF('What you measure'!$F$114="a setting","",'What you measure'!$A$114)</f>
        <v>0</v>
      </c>
      <c r="J116" t="str">
        <f>IF('What you measure'!$F$114="a setting",'What you measure'!$A$114,"")</f>
        <v/>
      </c>
    </row>
    <row r="117" spans="1:10" x14ac:dyDescent="0.25">
      <c r="A117" t="str">
        <f>IF('Machines and sensors'!$A$35="","",'Machines and sensors'!$A$35)</f>
        <v/>
      </c>
      <c r="B117" t="str">
        <f>IF(Types!$A$115="Allergen",Types!$C$115,"")</f>
        <v/>
      </c>
      <c r="C117" t="str">
        <f>IF(Types!$A$115="Storage",Types!$C$115,"")</f>
        <v/>
      </c>
      <c r="D117" t="str">
        <f>IF(Types!$A$115="Origin",Types!$C$115,"")</f>
        <v/>
      </c>
      <c r="E117" t="str">
        <f>IF(Types!$A$115="Pack format",Types!$C$115,"")</f>
        <v/>
      </c>
      <c r="F117" t="str">
        <f>IF(Materials!$A$115="","",Materials!$A$115)</f>
        <v/>
      </c>
      <c r="G117" t="str">
        <f>IF('Machines and sensors'!$A$75="","",'Machines and sensors'!$A$75)</f>
        <v/>
      </c>
      <c r="H117" t="str">
        <f>IF(Runs!$A$115="","",Runs!$A$115)</f>
        <v/>
      </c>
      <c r="I117">
        <f>IF('What you measure'!$F$115="a setting","",'What you measure'!$A$115)</f>
        <v>0</v>
      </c>
      <c r="J117" t="str">
        <f>IF('What you measure'!$F$115="a setting",'What you measure'!$A$115,"")</f>
        <v/>
      </c>
    </row>
    <row r="118" spans="1:10" x14ac:dyDescent="0.25">
      <c r="A118" t="str">
        <f>IF('Machines and sensors'!$A$36="","",'Machines and sensors'!$A$36)</f>
        <v/>
      </c>
      <c r="B118" t="str">
        <f>IF(Types!$A$116="Allergen",Types!$C$116,"")</f>
        <v/>
      </c>
      <c r="C118" t="str">
        <f>IF(Types!$A$116="Storage",Types!$C$116,"")</f>
        <v/>
      </c>
      <c r="D118" t="str">
        <f>IF(Types!$A$116="Origin",Types!$C$116,"")</f>
        <v/>
      </c>
      <c r="E118" t="str">
        <f>IF(Types!$A$116="Pack format",Types!$C$116,"")</f>
        <v/>
      </c>
      <c r="F118" t="str">
        <f>IF(Materials!$A$116="","",Materials!$A$116)</f>
        <v/>
      </c>
      <c r="G118" t="str">
        <f>IF('Machines and sensors'!$A$76="","",'Machines and sensors'!$A$76)</f>
        <v/>
      </c>
      <c r="H118" t="str">
        <f>IF(Runs!$A$116="","",Runs!$A$116)</f>
        <v/>
      </c>
      <c r="I118">
        <f>IF('What you measure'!$F$116="a setting","",'What you measure'!$A$116)</f>
        <v>0</v>
      </c>
      <c r="J118" t="str">
        <f>IF('What you measure'!$F$116="a setting",'What you measure'!$A$116,"")</f>
        <v/>
      </c>
    </row>
    <row r="119" spans="1:10" x14ac:dyDescent="0.25">
      <c r="A119" t="str">
        <f>IF('Machines and sensors'!$A$37="","",'Machines and sensors'!$A$37)</f>
        <v/>
      </c>
      <c r="B119" t="str">
        <f>IF(Types!$A$117="Allergen",Types!$C$117,"")</f>
        <v/>
      </c>
      <c r="C119" t="str">
        <f>IF(Types!$A$117="Storage",Types!$C$117,"")</f>
        <v/>
      </c>
      <c r="D119" t="str">
        <f>IF(Types!$A$117="Origin",Types!$C$117,"")</f>
        <v/>
      </c>
      <c r="E119" t="str">
        <f>IF(Types!$A$117="Pack format",Types!$C$117,"")</f>
        <v/>
      </c>
      <c r="F119" t="str">
        <f>IF(Materials!$A$117="","",Materials!$A$117)</f>
        <v/>
      </c>
      <c r="G119" t="str">
        <f>IF('Machines and sensors'!$A$77="","",'Machines and sensors'!$A$77)</f>
        <v/>
      </c>
      <c r="H119" t="str">
        <f>IF(Runs!$A$117="","",Runs!$A$117)</f>
        <v/>
      </c>
      <c r="I119">
        <f>IF('What you measure'!$F$117="a setting","",'What you measure'!$A$117)</f>
        <v>0</v>
      </c>
      <c r="J119" t="str">
        <f>IF('What you measure'!$F$117="a setting",'What you measure'!$A$117,"")</f>
        <v/>
      </c>
    </row>
    <row r="120" spans="1:10" x14ac:dyDescent="0.25">
      <c r="A120" t="str">
        <f>IF('Machines and sensors'!$A$38="","",'Machines and sensors'!$A$38)</f>
        <v/>
      </c>
      <c r="B120" t="str">
        <f>IF(Types!$A$118="Allergen",Types!$C$118,"")</f>
        <v/>
      </c>
      <c r="C120" t="str">
        <f>IF(Types!$A$118="Storage",Types!$C$118,"")</f>
        <v/>
      </c>
      <c r="D120" t="str">
        <f>IF(Types!$A$118="Origin",Types!$C$118,"")</f>
        <v/>
      </c>
      <c r="E120" t="str">
        <f>IF(Types!$A$118="Pack format",Types!$C$118,"")</f>
        <v/>
      </c>
      <c r="F120" t="str">
        <f>IF(Materials!$A$118="","",Materials!$A$118)</f>
        <v/>
      </c>
      <c r="G120" t="str">
        <f>IF('Machines and sensors'!$A$78="","",'Machines and sensors'!$A$78)</f>
        <v/>
      </c>
      <c r="H120" t="str">
        <f>IF(Runs!$A$118="","",Runs!$A$118)</f>
        <v/>
      </c>
      <c r="I120">
        <f>IF('What you measure'!$F$118="a setting","",'What you measure'!$A$118)</f>
        <v>0</v>
      </c>
      <c r="J120" t="str">
        <f>IF('What you measure'!$F$118="a setting",'What you measure'!$A$118,"")</f>
        <v/>
      </c>
    </row>
    <row r="121" spans="1:10" x14ac:dyDescent="0.25">
      <c r="A121" t="str">
        <f>IF('Machines and sensors'!$A$39="","",'Machines and sensors'!$A$39)</f>
        <v/>
      </c>
      <c r="B121" t="str">
        <f>IF(Types!$A$119="Allergen",Types!$C$119,"")</f>
        <v/>
      </c>
      <c r="C121" t="str">
        <f>IF(Types!$A$119="Storage",Types!$C$119,"")</f>
        <v/>
      </c>
      <c r="D121" t="str">
        <f>IF(Types!$A$119="Origin",Types!$C$119,"")</f>
        <v/>
      </c>
      <c r="E121" t="str">
        <f>IF(Types!$A$119="Pack format",Types!$C$119,"")</f>
        <v/>
      </c>
      <c r="F121" t="str">
        <f>IF(Materials!$A$119="","",Materials!$A$119)</f>
        <v/>
      </c>
      <c r="G121" t="str">
        <f>IF('Machines and sensors'!$A$79="","",'Machines and sensors'!$A$79)</f>
        <v/>
      </c>
      <c r="H121" t="str">
        <f>IF(Runs!$A$119="","",Runs!$A$119)</f>
        <v/>
      </c>
      <c r="I121">
        <f>IF('What you measure'!$F$119="a setting","",'What you measure'!$A$119)</f>
        <v>0</v>
      </c>
      <c r="J121" t="str">
        <f>IF('What you measure'!$F$119="a setting",'What you measure'!$A$119,"")</f>
        <v/>
      </c>
    </row>
    <row r="122" spans="1:10" x14ac:dyDescent="0.25">
      <c r="A122" t="str">
        <f>IF('Machines and sensors'!$A$40="","",'Machines and sensors'!$A$40)</f>
        <v/>
      </c>
      <c r="B122" t="str">
        <f>IF(Types!$A$120="Allergen",Types!$C$120,"")</f>
        <v/>
      </c>
      <c r="C122" t="str">
        <f>IF(Types!$A$120="Storage",Types!$C$120,"")</f>
        <v/>
      </c>
      <c r="D122" t="str">
        <f>IF(Types!$A$120="Origin",Types!$C$120,"")</f>
        <v/>
      </c>
      <c r="E122" t="str">
        <f>IF(Types!$A$120="Pack format",Types!$C$120,"")</f>
        <v/>
      </c>
      <c r="F122" t="str">
        <f>IF(Materials!$A$120="","",Materials!$A$120)</f>
        <v/>
      </c>
      <c r="G122" t="str">
        <f>IF('Machines and sensors'!$A$80="","",'Machines and sensors'!$A$80)</f>
        <v/>
      </c>
      <c r="H122" t="str">
        <f>IF(Runs!$A$120="","",Runs!$A$120)</f>
        <v/>
      </c>
      <c r="I122">
        <f>IF('What you measure'!$F$120="a setting","",'What you measure'!$A$120)</f>
        <v>0</v>
      </c>
      <c r="J122" t="str">
        <f>IF('What you measure'!$F$120="a setting",'What you measure'!$A$120,"")</f>
        <v/>
      </c>
    </row>
    <row r="123" spans="1:10" x14ac:dyDescent="0.25">
      <c r="A123" t="str">
        <f>IF('Machines and sensors'!$A$41="","",'Machines and sensors'!$A$41)</f>
        <v/>
      </c>
      <c r="B123" t="str">
        <f>IF(Types!$A$121="Allergen",Types!$C$121,"")</f>
        <v/>
      </c>
      <c r="C123" t="str">
        <f>IF(Types!$A$121="Storage",Types!$C$121,"")</f>
        <v/>
      </c>
      <c r="D123" t="str">
        <f>IF(Types!$A$121="Origin",Types!$C$121,"")</f>
        <v/>
      </c>
      <c r="E123" t="str">
        <f>IF(Types!$A$121="Pack format",Types!$C$121,"")</f>
        <v/>
      </c>
      <c r="F123" t="str">
        <f>IF(Materials!$A$121="","",Materials!$A$121)</f>
        <v/>
      </c>
      <c r="G123" t="str">
        <f>IF('Machines and sensors'!$A$81="","",'Machines and sensors'!$A$81)</f>
        <v/>
      </c>
      <c r="H123" t="str">
        <f>IF(Runs!$A$121="","",Runs!$A$121)</f>
        <v/>
      </c>
      <c r="I123">
        <f>IF('What you measure'!$F$121="a setting","",'What you measure'!$A$121)</f>
        <v>0</v>
      </c>
      <c r="J123" t="str">
        <f>IF('What you measure'!$F$121="a setting",'What you measure'!$A$121,"")</f>
        <v/>
      </c>
    </row>
    <row r="124" spans="1:10" x14ac:dyDescent="0.25">
      <c r="A124" t="str">
        <f>IF('Machines and sensors'!$A$42="","",'Machines and sensors'!$A$42)</f>
        <v/>
      </c>
      <c r="F124" t="str">
        <f>IF('Cost lines'!$A$2="","",'Cost lines'!$A$2)</f>
        <v>EXP-OVERTIME</v>
      </c>
      <c r="G124" t="str">
        <f>IF('Machines and sensors'!$A$82="","",'Machines and sensors'!$A$82)</f>
        <v/>
      </c>
      <c r="H124" t="str">
        <f>IF(Runs!$A$122="","",Runs!$A$122)</f>
        <v/>
      </c>
    </row>
    <row r="125" spans="1:10" x14ac:dyDescent="0.25">
      <c r="A125" t="str">
        <f>IF('Machines and sensors'!$A$43="","",'Machines and sensors'!$A$43)</f>
        <v/>
      </c>
      <c r="F125" t="str">
        <f>IF('Cost lines'!$A$3="","",'Cost lines'!$A$3)</f>
        <v>EXP-SUBCONTRACT</v>
      </c>
      <c r="G125" t="str">
        <f>IF('Machines and sensors'!$A$83="","",'Machines and sensors'!$A$83)</f>
        <v/>
      </c>
      <c r="H125" t="str">
        <f>IF(Runs!$A$123="","",Runs!$A$123)</f>
        <v/>
      </c>
    </row>
    <row r="126" spans="1:10" x14ac:dyDescent="0.25">
      <c r="A126" t="str">
        <f>IF('Machines and sensors'!$A$44="","",'Machines and sensors'!$A$44)</f>
        <v/>
      </c>
      <c r="F126" t="str">
        <f>IF('Cost lines'!$A$4="","",'Cost lines'!$A$4)</f>
        <v>EXP-LAB</v>
      </c>
      <c r="G126" t="str">
        <f>IF('Machines and sensors'!$A$84="","",'Machines and sensors'!$A$84)</f>
        <v/>
      </c>
      <c r="H126" t="str">
        <f>IF(Runs!$A$124="","",Runs!$A$124)</f>
        <v/>
      </c>
    </row>
    <row r="127" spans="1:10" x14ac:dyDescent="0.25">
      <c r="A127" t="str">
        <f>IF('Machines and sensors'!$A$45="","",'Machines and sensors'!$A$45)</f>
        <v/>
      </c>
      <c r="F127" t="str">
        <f>IF('Cost lines'!$A$5="","",'Cost lines'!$A$5)</f>
        <v>EXP-DISPOSAL</v>
      </c>
      <c r="G127" t="str">
        <f>IF('Machines and sensors'!$A$85="","",'Machines and sensors'!$A$85)</f>
        <v/>
      </c>
      <c r="H127" t="str">
        <f>IF(Runs!$A$125="","",Runs!$A$125)</f>
        <v/>
      </c>
    </row>
    <row r="128" spans="1:10" x14ac:dyDescent="0.25">
      <c r="A128" t="str">
        <f>IF('Machines and sensors'!$A$46="","",'Machines and sensors'!$A$46)</f>
        <v/>
      </c>
      <c r="F128" t="str">
        <f>IF('Cost lines'!$A$6="","",'Cost lines'!$A$6)</f>
        <v>EXP-EFFLUENT-SURCHARGE</v>
      </c>
      <c r="G128" t="str">
        <f>IF('Machines and sensors'!$A$86="","",'Machines and sensors'!$A$86)</f>
        <v/>
      </c>
      <c r="H128" t="str">
        <f>IF(Runs!$A$126="","",Runs!$A$126)</f>
        <v/>
      </c>
    </row>
    <row r="129" spans="1:8" x14ac:dyDescent="0.25">
      <c r="A129" t="str">
        <f>IF('Machines and sensors'!$A$47="","",'Machines and sensors'!$A$47)</f>
        <v/>
      </c>
      <c r="F129" t="str">
        <f>IF('Cost lines'!$A$7="","",'Cost lines'!$A$7)</f>
        <v>WATER</v>
      </c>
      <c r="G129" t="str">
        <f>IF('Machines and sensors'!$A$87="","",'Machines and sensors'!$A$87)</f>
        <v/>
      </c>
      <c r="H129" t="str">
        <f>IF(Runs!$A$127="","",Runs!$A$127)</f>
        <v/>
      </c>
    </row>
    <row r="130" spans="1:8" x14ac:dyDescent="0.25">
      <c r="A130" t="str">
        <f>IF('Machines and sensors'!$A$48="","",'Machines and sensors'!$A$48)</f>
        <v/>
      </c>
      <c r="F130" t="str">
        <f>IF('Cost lines'!$A$8="","",'Cost lines'!$A$8)</f>
        <v>ELEC</v>
      </c>
      <c r="G130" t="str">
        <f>IF('Machines and sensors'!$A$88="","",'Machines and sensors'!$A$88)</f>
        <v/>
      </c>
      <c r="H130" t="str">
        <f>IF(Runs!$A$128="","",Runs!$A$128)</f>
        <v/>
      </c>
    </row>
    <row r="131" spans="1:8" x14ac:dyDescent="0.25">
      <c r="A131" t="str">
        <f>IF('Machines and sensors'!$A$49="","",'Machines and sensors'!$A$49)</f>
        <v/>
      </c>
      <c r="F131" t="str">
        <f>IF('Cost lines'!$A$9="","",'Cost lines'!$A$9)</f>
        <v/>
      </c>
      <c r="G131" t="str">
        <f>IF('Machines and sensors'!$A$89="","",'Machines and sensors'!$A$89)</f>
        <v/>
      </c>
      <c r="H131" t="str">
        <f>IF(Runs!$A$129="","",Runs!$A$129)</f>
        <v/>
      </c>
    </row>
    <row r="132" spans="1:8" x14ac:dyDescent="0.25">
      <c r="A132" t="str">
        <f>IF('Machines and sensors'!$A$50="","",'Machines and sensors'!$A$50)</f>
        <v/>
      </c>
      <c r="F132" t="str">
        <f>IF('Cost lines'!$A$10="","",'Cost lines'!$A$10)</f>
        <v/>
      </c>
      <c r="G132" t="str">
        <f>IF('Machines and sensors'!$A$90="","",'Machines and sensors'!$A$90)</f>
        <v/>
      </c>
      <c r="H132" t="str">
        <f>IF(Runs!$A$130="","",Runs!$A$130)</f>
        <v/>
      </c>
    </row>
    <row r="133" spans="1:8" x14ac:dyDescent="0.25">
      <c r="A133" t="str">
        <f>IF('Machines and sensors'!$A$51="","",'Machines and sensors'!$A$51)</f>
        <v/>
      </c>
      <c r="F133" t="str">
        <f>IF('Cost lines'!$A$11="","",'Cost lines'!$A$11)</f>
        <v/>
      </c>
      <c r="G133" t="str">
        <f>IF('Machines and sensors'!$A$91="","",'Machines and sensors'!$A$91)</f>
        <v/>
      </c>
      <c r="H133" t="str">
        <f>IF(Runs!$A$131="","",Runs!$A$131)</f>
        <v/>
      </c>
    </row>
    <row r="134" spans="1:8" x14ac:dyDescent="0.25">
      <c r="A134" t="str">
        <f>IF('Machines and sensors'!$A$52="","",'Machines and sensors'!$A$52)</f>
        <v/>
      </c>
      <c r="F134" t="str">
        <f>IF('Cost lines'!$A$12="","",'Cost lines'!$A$12)</f>
        <v/>
      </c>
      <c r="G134" t="str">
        <f>IF('Machines and sensors'!$A$92="","",'Machines and sensors'!$A$92)</f>
        <v/>
      </c>
      <c r="H134" t="str">
        <f>IF(Runs!$A$132="","",Runs!$A$132)</f>
        <v/>
      </c>
    </row>
    <row r="135" spans="1:8" x14ac:dyDescent="0.25">
      <c r="A135" t="str">
        <f>IF('Machines and sensors'!$A$53="","",'Machines and sensors'!$A$53)</f>
        <v/>
      </c>
      <c r="F135" t="str">
        <f>IF('Cost lines'!$A$13="","",'Cost lines'!$A$13)</f>
        <v/>
      </c>
      <c r="G135" t="str">
        <f>IF('Machines and sensors'!$A$93="","",'Machines and sensors'!$A$93)</f>
        <v/>
      </c>
      <c r="H135" t="str">
        <f>IF(Runs!$A$133="","",Runs!$A$133)</f>
        <v/>
      </c>
    </row>
    <row r="136" spans="1:8" x14ac:dyDescent="0.25">
      <c r="A136" t="str">
        <f>IF('Machines and sensors'!$A$54="","",'Machines and sensors'!$A$54)</f>
        <v/>
      </c>
      <c r="F136" t="str">
        <f>IF('Cost lines'!$A$14="","",'Cost lines'!$A$14)</f>
        <v/>
      </c>
      <c r="G136" t="str">
        <f>IF('Machines and sensors'!$A$94="","",'Machines and sensors'!$A$94)</f>
        <v/>
      </c>
      <c r="H136" t="str">
        <f>IF(Runs!$A$134="","",Runs!$A$134)</f>
        <v/>
      </c>
    </row>
    <row r="137" spans="1:8" x14ac:dyDescent="0.25">
      <c r="A137" t="str">
        <f>IF('Machines and sensors'!$A$55="","",'Machines and sensors'!$A$55)</f>
        <v/>
      </c>
      <c r="F137" t="str">
        <f>IF('Cost lines'!$A$15="","",'Cost lines'!$A$15)</f>
        <v/>
      </c>
      <c r="G137" t="str">
        <f>IF('Machines and sensors'!$A$95="","",'Machines and sensors'!$A$95)</f>
        <v/>
      </c>
      <c r="H137" t="str">
        <f>IF(Runs!$A$135="","",Runs!$A$135)</f>
        <v/>
      </c>
    </row>
    <row r="138" spans="1:8" x14ac:dyDescent="0.25">
      <c r="A138" t="str">
        <f>IF('Machines and sensors'!$A$56="","",'Machines and sensors'!$A$56)</f>
        <v/>
      </c>
      <c r="F138" t="str">
        <f>IF('Cost lines'!$A$16="","",'Cost lines'!$A$16)</f>
        <v/>
      </c>
      <c r="G138" t="str">
        <f>IF('Machines and sensors'!$A$96="","",'Machines and sensors'!$A$96)</f>
        <v/>
      </c>
      <c r="H138" t="str">
        <f>IF(Runs!$A$136="","",Runs!$A$136)</f>
        <v/>
      </c>
    </row>
    <row r="139" spans="1:8" x14ac:dyDescent="0.25">
      <c r="A139" t="str">
        <f>IF('Machines and sensors'!$A$57="","",'Machines and sensors'!$A$57)</f>
        <v/>
      </c>
      <c r="F139" t="str">
        <f>IF('Cost lines'!$A$17="","",'Cost lines'!$A$17)</f>
        <v/>
      </c>
      <c r="G139" t="str">
        <f>IF('Machines and sensors'!$A$97="","",'Machines and sensors'!$A$97)</f>
        <v/>
      </c>
      <c r="H139" t="str">
        <f>IF(Runs!$A$137="","",Runs!$A$137)</f>
        <v/>
      </c>
    </row>
    <row r="140" spans="1:8" x14ac:dyDescent="0.25">
      <c r="A140" t="str">
        <f>IF('Machines and sensors'!$A$58="","",'Machines and sensors'!$A$58)</f>
        <v/>
      </c>
      <c r="F140" t="str">
        <f>IF('Cost lines'!$A$18="","",'Cost lines'!$A$18)</f>
        <v/>
      </c>
      <c r="G140" t="str">
        <f>IF('Machines and sensors'!$A$98="","",'Machines and sensors'!$A$98)</f>
        <v/>
      </c>
      <c r="H140" t="str">
        <f>IF(Runs!$A$138="","",Runs!$A$138)</f>
        <v/>
      </c>
    </row>
    <row r="141" spans="1:8" x14ac:dyDescent="0.25">
      <c r="A141" t="str">
        <f>IF('Machines and sensors'!$A$59="","",'Machines and sensors'!$A$59)</f>
        <v/>
      </c>
      <c r="F141" t="str">
        <f>IF('Cost lines'!$A$19="","",'Cost lines'!$A$19)</f>
        <v/>
      </c>
      <c r="G141" t="str">
        <f>IF('Machines and sensors'!$A$99="","",'Machines and sensors'!$A$99)</f>
        <v/>
      </c>
      <c r="H141" t="str">
        <f>IF(Runs!$A$139="","",Runs!$A$139)</f>
        <v/>
      </c>
    </row>
    <row r="142" spans="1:8" x14ac:dyDescent="0.25">
      <c r="A142" t="str">
        <f>IF('Machines and sensors'!$A$60="","",'Machines and sensors'!$A$60)</f>
        <v/>
      </c>
      <c r="F142" t="str">
        <f>IF('Cost lines'!$A$20="","",'Cost lines'!$A$20)</f>
        <v/>
      </c>
      <c r="G142" t="str">
        <f>IF('Machines and sensors'!$A$100="","",'Machines and sensors'!$A$100)</f>
        <v/>
      </c>
      <c r="H142" t="str">
        <f>IF(Runs!$A$140="","",Runs!$A$140)</f>
        <v/>
      </c>
    </row>
    <row r="143" spans="1:8" x14ac:dyDescent="0.25">
      <c r="A143" t="str">
        <f>IF('Machines and sensors'!$A$61="","",'Machines and sensors'!$A$61)</f>
        <v/>
      </c>
      <c r="F143" t="str">
        <f>IF('Cost lines'!$A$21="","",'Cost lines'!$A$21)</f>
        <v/>
      </c>
      <c r="G143" t="str">
        <f>IF('Machines and sensors'!$A$101="","",'Machines and sensors'!$A$101)</f>
        <v/>
      </c>
      <c r="H143" t="str">
        <f>IF(Runs!$A$141="","",Runs!$A$141)</f>
        <v/>
      </c>
    </row>
    <row r="144" spans="1:8" x14ac:dyDescent="0.25">
      <c r="A144" t="str">
        <f>IF('Machines and sensors'!$A$62="","",'Machines and sensors'!$A$62)</f>
        <v/>
      </c>
      <c r="F144" t="str">
        <f>IF('Cost lines'!$A$22="","",'Cost lines'!$A$22)</f>
        <v/>
      </c>
      <c r="G144" t="str">
        <f>IF('Machines and sensors'!$A$102="","",'Machines and sensors'!$A$102)</f>
        <v/>
      </c>
      <c r="H144" t="str">
        <f>IF(Runs!$A$142="","",Runs!$A$142)</f>
        <v/>
      </c>
    </row>
    <row r="145" spans="1:8" x14ac:dyDescent="0.25">
      <c r="A145" t="str">
        <f>IF('Machines and sensors'!$A$63="","",'Machines and sensors'!$A$63)</f>
        <v/>
      </c>
      <c r="F145" t="str">
        <f>IF('Cost lines'!$A$23="","",'Cost lines'!$A$23)</f>
        <v/>
      </c>
      <c r="G145" t="str">
        <f>IF('Machines and sensors'!$A$103="","",'Machines and sensors'!$A$103)</f>
        <v/>
      </c>
      <c r="H145" t="str">
        <f>IF(Runs!$A$143="","",Runs!$A$143)</f>
        <v/>
      </c>
    </row>
    <row r="146" spans="1:8" x14ac:dyDescent="0.25">
      <c r="A146" t="str">
        <f>IF('Machines and sensors'!$A$64="","",'Machines and sensors'!$A$64)</f>
        <v/>
      </c>
      <c r="F146" t="str">
        <f>IF('Cost lines'!$A$24="","",'Cost lines'!$A$24)</f>
        <v/>
      </c>
      <c r="G146" t="str">
        <f>IF('Machines and sensors'!$A$104="","",'Machines and sensors'!$A$104)</f>
        <v/>
      </c>
      <c r="H146" t="str">
        <f>IF(Runs!$A$144="","",Runs!$A$144)</f>
        <v/>
      </c>
    </row>
    <row r="147" spans="1:8" x14ac:dyDescent="0.25">
      <c r="A147" t="str">
        <f>IF('Machines and sensors'!$A$65="","",'Machines and sensors'!$A$65)</f>
        <v/>
      </c>
      <c r="F147" t="str">
        <f>IF('Cost lines'!$A$25="","",'Cost lines'!$A$25)</f>
        <v/>
      </c>
      <c r="G147" t="str">
        <f>IF('Machines and sensors'!$A$105="","",'Machines and sensors'!$A$105)</f>
        <v/>
      </c>
      <c r="H147" t="str">
        <f>IF(Runs!$A$145="","",Runs!$A$145)</f>
        <v/>
      </c>
    </row>
    <row r="148" spans="1:8" x14ac:dyDescent="0.25">
      <c r="A148" t="str">
        <f>IF('Machines and sensors'!$A$66="","",'Machines and sensors'!$A$66)</f>
        <v/>
      </c>
      <c r="F148" t="str">
        <f>IF('Cost lines'!$A$26="","",'Cost lines'!$A$26)</f>
        <v/>
      </c>
      <c r="G148" t="str">
        <f>IF('Machines and sensors'!$A$106="","",'Machines and sensors'!$A$106)</f>
        <v/>
      </c>
      <c r="H148" t="str">
        <f>IF(Runs!$A$146="","",Runs!$A$146)</f>
        <v/>
      </c>
    </row>
    <row r="149" spans="1:8" x14ac:dyDescent="0.25">
      <c r="A149" t="str">
        <f>IF('Machines and sensors'!$A$67="","",'Machines and sensors'!$A$67)</f>
        <v/>
      </c>
      <c r="F149" t="str">
        <f>IF('Cost lines'!$A$27="","",'Cost lines'!$A$27)</f>
        <v/>
      </c>
      <c r="G149" t="str">
        <f>IF('Machines and sensors'!$A$107="","",'Machines and sensors'!$A$107)</f>
        <v/>
      </c>
      <c r="H149" t="str">
        <f>IF(Runs!$A$147="","",Runs!$A$147)</f>
        <v/>
      </c>
    </row>
    <row r="150" spans="1:8" x14ac:dyDescent="0.25">
      <c r="A150" t="str">
        <f>IF('Machines and sensors'!$A$68="","",'Machines and sensors'!$A$68)</f>
        <v/>
      </c>
      <c r="F150" t="str">
        <f>IF('Cost lines'!$A$28="","",'Cost lines'!$A$28)</f>
        <v/>
      </c>
      <c r="G150" t="str">
        <f>IF('Machines and sensors'!$A$108="","",'Machines and sensors'!$A$108)</f>
        <v/>
      </c>
      <c r="H150" t="str">
        <f>IF(Runs!$A$148="","",Runs!$A$148)</f>
        <v/>
      </c>
    </row>
    <row r="151" spans="1:8" x14ac:dyDescent="0.25">
      <c r="A151" t="str">
        <f>IF('Machines and sensors'!$A$69="","",'Machines and sensors'!$A$69)</f>
        <v/>
      </c>
      <c r="F151" t="str">
        <f>IF('Cost lines'!$A$29="","",'Cost lines'!$A$29)</f>
        <v/>
      </c>
      <c r="G151" t="str">
        <f>IF('Machines and sensors'!$A$109="","",'Machines and sensors'!$A$109)</f>
        <v/>
      </c>
      <c r="H151" t="str">
        <f>IF(Runs!$A$149="","",Runs!$A$149)</f>
        <v/>
      </c>
    </row>
    <row r="152" spans="1:8" x14ac:dyDescent="0.25">
      <c r="A152" t="str">
        <f>IF('Machines and sensors'!$A$70="","",'Machines and sensors'!$A$70)</f>
        <v/>
      </c>
      <c r="F152" t="str">
        <f>IF('Cost lines'!$A$30="","",'Cost lines'!$A$30)</f>
        <v/>
      </c>
      <c r="G152" t="str">
        <f>IF('Machines and sensors'!$A$110="","",'Machines and sensors'!$A$110)</f>
        <v/>
      </c>
      <c r="H152" t="str">
        <f>IF(Runs!$A$150="","",Runs!$A$150)</f>
        <v/>
      </c>
    </row>
    <row r="153" spans="1:8" x14ac:dyDescent="0.25">
      <c r="A153" t="str">
        <f>IF('Machines and sensors'!$A$71="","",'Machines and sensors'!$A$71)</f>
        <v/>
      </c>
      <c r="F153" t="str">
        <f>IF('Cost lines'!$A$31="","",'Cost lines'!$A$31)</f>
        <v/>
      </c>
      <c r="G153" t="str">
        <f>IF('Machines and sensors'!$A$111="","",'Machines and sensors'!$A$111)</f>
        <v/>
      </c>
      <c r="H153" t="str">
        <f>IF(Runs!$A$151="","",Runs!$A$151)</f>
        <v/>
      </c>
    </row>
    <row r="154" spans="1:8" x14ac:dyDescent="0.25">
      <c r="A154" t="str">
        <f>IF('Machines and sensors'!$A$72="","",'Machines and sensors'!$A$72)</f>
        <v/>
      </c>
      <c r="F154" t="str">
        <f>IF('Cost lines'!$A$32="","",'Cost lines'!$A$32)</f>
        <v/>
      </c>
      <c r="G154" t="str">
        <f>IF('Machines and sensors'!$A$112="","",'Machines and sensors'!$A$112)</f>
        <v/>
      </c>
      <c r="H154" t="str">
        <f>IF(Runs!$A$152="","",Runs!$A$152)</f>
        <v/>
      </c>
    </row>
    <row r="155" spans="1:8" x14ac:dyDescent="0.25">
      <c r="A155" t="str">
        <f>IF('Machines and sensors'!$A$73="","",'Machines and sensors'!$A$73)</f>
        <v/>
      </c>
      <c r="F155" t="str">
        <f>IF('Cost lines'!$A$33="","",'Cost lines'!$A$33)</f>
        <v/>
      </c>
      <c r="G155" t="str">
        <f>IF('Machines and sensors'!$A$113="","",'Machines and sensors'!$A$113)</f>
        <v/>
      </c>
      <c r="H155" t="str">
        <f>IF(Runs!$A$153="","",Runs!$A$153)</f>
        <v/>
      </c>
    </row>
    <row r="156" spans="1:8" x14ac:dyDescent="0.25">
      <c r="A156" t="str">
        <f>IF('Machines and sensors'!$A$74="","",'Machines and sensors'!$A$74)</f>
        <v/>
      </c>
      <c r="F156" t="str">
        <f>IF('Cost lines'!$A$34="","",'Cost lines'!$A$34)</f>
        <v/>
      </c>
      <c r="G156" t="str">
        <f>IF('Machines and sensors'!$A$114="","",'Machines and sensors'!$A$114)</f>
        <v/>
      </c>
      <c r="H156" t="str">
        <f>IF(Runs!$A$154="","",Runs!$A$154)</f>
        <v/>
      </c>
    </row>
    <row r="157" spans="1:8" x14ac:dyDescent="0.25">
      <c r="A157" t="str">
        <f>IF('Machines and sensors'!$A$75="","",'Machines and sensors'!$A$75)</f>
        <v/>
      </c>
      <c r="F157" t="str">
        <f>IF('Cost lines'!$A$35="","",'Cost lines'!$A$35)</f>
        <v/>
      </c>
      <c r="G157" t="str">
        <f>IF('Machines and sensors'!$A$115="","",'Machines and sensors'!$A$115)</f>
        <v/>
      </c>
      <c r="H157" t="str">
        <f>IF(Runs!$A$155="","",Runs!$A$155)</f>
        <v/>
      </c>
    </row>
    <row r="158" spans="1:8" x14ac:dyDescent="0.25">
      <c r="A158" t="str">
        <f>IF('Machines and sensors'!$A$76="","",'Machines and sensors'!$A$76)</f>
        <v/>
      </c>
      <c r="F158" t="str">
        <f>IF('Cost lines'!$A$36="","",'Cost lines'!$A$36)</f>
        <v/>
      </c>
      <c r="G158" t="str">
        <f>IF('Machines and sensors'!$A$116="","",'Machines and sensors'!$A$116)</f>
        <v/>
      </c>
      <c r="H158" t="str">
        <f>IF(Runs!$A$156="","",Runs!$A$156)</f>
        <v/>
      </c>
    </row>
    <row r="159" spans="1:8" x14ac:dyDescent="0.25">
      <c r="A159" t="str">
        <f>IF('Machines and sensors'!$A$77="","",'Machines and sensors'!$A$77)</f>
        <v/>
      </c>
      <c r="F159" t="str">
        <f>IF('Cost lines'!$A$37="","",'Cost lines'!$A$37)</f>
        <v/>
      </c>
      <c r="G159" t="str">
        <f>IF('Machines and sensors'!$A$117="","",'Machines and sensors'!$A$117)</f>
        <v/>
      </c>
      <c r="H159" t="str">
        <f>IF(Runs!$A$157="","",Runs!$A$157)</f>
        <v/>
      </c>
    </row>
    <row r="160" spans="1:8" x14ac:dyDescent="0.25">
      <c r="A160" t="str">
        <f>IF('Machines and sensors'!$A$78="","",'Machines and sensors'!$A$78)</f>
        <v/>
      </c>
      <c r="F160" t="str">
        <f>IF('Cost lines'!$A$38="","",'Cost lines'!$A$38)</f>
        <v/>
      </c>
      <c r="G160" t="str">
        <f>IF('Machines and sensors'!$A$118="","",'Machines and sensors'!$A$118)</f>
        <v/>
      </c>
      <c r="H160" t="str">
        <f>IF(Runs!$A$158="","",Runs!$A$158)</f>
        <v/>
      </c>
    </row>
    <row r="161" spans="1:8" x14ac:dyDescent="0.25">
      <c r="A161" t="str">
        <f>IF('Machines and sensors'!$A$79="","",'Machines and sensors'!$A$79)</f>
        <v/>
      </c>
      <c r="F161" t="str">
        <f>IF('Cost lines'!$A$39="","",'Cost lines'!$A$39)</f>
        <v/>
      </c>
      <c r="G161" t="str">
        <f>IF('Machines and sensors'!$A$119="","",'Machines and sensors'!$A$119)</f>
        <v/>
      </c>
      <c r="H161" t="str">
        <f>IF(Runs!$A$159="","",Runs!$A$159)</f>
        <v/>
      </c>
    </row>
    <row r="162" spans="1:8" x14ac:dyDescent="0.25">
      <c r="A162" t="str">
        <f>IF('Machines and sensors'!$A$80="","",'Machines and sensors'!$A$80)</f>
        <v/>
      </c>
      <c r="F162" t="str">
        <f>IF('Cost lines'!$A$40="","",'Cost lines'!$A$40)</f>
        <v/>
      </c>
      <c r="G162" t="str">
        <f>IF('Machines and sensors'!$A$120="","",'Machines and sensors'!$A$120)</f>
        <v/>
      </c>
      <c r="H162" t="str">
        <f>IF(Runs!$A$160="","",Runs!$A$160)</f>
        <v/>
      </c>
    </row>
    <row r="163" spans="1:8" x14ac:dyDescent="0.25">
      <c r="A163" t="str">
        <f>IF('Machines and sensors'!$A$81="","",'Machines and sensors'!$A$81)</f>
        <v/>
      </c>
      <c r="F163" t="str">
        <f>IF('Cost lines'!$A$41="","",'Cost lines'!$A$41)</f>
        <v/>
      </c>
      <c r="G163" t="str">
        <f>IF('Machines and sensors'!$A$121="","",'Machines and sensors'!$A$121)</f>
        <v/>
      </c>
      <c r="H163" t="str">
        <f>IF(Runs!$A$161="","",Runs!$A$161)</f>
        <v/>
      </c>
    </row>
    <row r="164" spans="1:8" x14ac:dyDescent="0.25">
      <c r="A164" t="str">
        <f>IF('Machines and sensors'!$A$82="","",'Machines and sensors'!$A$82)</f>
        <v/>
      </c>
      <c r="F164" t="str">
        <f>IF(Crews!$A$2="","",Crews!$A$2)</f>
        <v>CREW-A</v>
      </c>
      <c r="G164" t="str">
        <f>IF('Tanks and silos'!$A$2="","",'Tanks and silos'!$A$2)</f>
        <v>TANK-3</v>
      </c>
      <c r="H164" t="str">
        <f>IF(Runs!$A$162="","",Runs!$A$162)</f>
        <v/>
      </c>
    </row>
    <row r="165" spans="1:8" x14ac:dyDescent="0.25">
      <c r="A165" t="str">
        <f>IF('Machines and sensors'!$A$83="","",'Machines and sensors'!$A$83)</f>
        <v/>
      </c>
      <c r="F165" t="str">
        <f>IF(Crews!$A$3="","",Crews!$A$3)</f>
        <v>CREW-B</v>
      </c>
      <c r="G165" t="str">
        <f>IF('Tanks and silos'!$A$3="","",'Tanks and silos'!$A$3)</f>
        <v>TANK-4</v>
      </c>
      <c r="H165" t="str">
        <f>IF(Runs!$A$163="","",Runs!$A$163)</f>
        <v/>
      </c>
    </row>
    <row r="166" spans="1:8" x14ac:dyDescent="0.25">
      <c r="A166" t="str">
        <f>IF('Machines and sensors'!$A$84="","",'Machines and sensors'!$A$84)</f>
        <v/>
      </c>
      <c r="F166" t="str">
        <f>IF(Crews!$A$4="","",Crews!$A$4)</f>
        <v>CREW-C</v>
      </c>
      <c r="G166" t="str">
        <f>IF('Tanks and silos'!$A$4="","",'Tanks and silos'!$A$4)</f>
        <v>SILO-1</v>
      </c>
      <c r="H166" t="str">
        <f>IF(Runs!$A$164="","",Runs!$A$164)</f>
        <v/>
      </c>
    </row>
    <row r="167" spans="1:8" x14ac:dyDescent="0.25">
      <c r="A167" t="str">
        <f>IF('Machines and sensors'!$A$85="","",'Machines and sensors'!$A$85)</f>
        <v/>
      </c>
      <c r="F167" t="str">
        <f>IF(Crews!$A$5="","",Crews!$A$5)</f>
        <v>CREW-MAINT</v>
      </c>
      <c r="G167" t="str">
        <f>IF('Tanks and silos'!$A$5="","",'Tanks and silos'!$A$5)</f>
        <v/>
      </c>
      <c r="H167" t="str">
        <f>IF(Runs!$A$165="","",Runs!$A$165)</f>
        <v/>
      </c>
    </row>
    <row r="168" spans="1:8" x14ac:dyDescent="0.25">
      <c r="A168" t="str">
        <f>IF('Machines and sensors'!$A$86="","",'Machines and sensors'!$A$86)</f>
        <v/>
      </c>
      <c r="F168" t="str">
        <f>IF(Crews!$A$6="","",Crews!$A$6)</f>
        <v/>
      </c>
      <c r="G168" t="str">
        <f>IF('Tanks and silos'!$A$6="","",'Tanks and silos'!$A$6)</f>
        <v/>
      </c>
      <c r="H168" t="str">
        <f>IF(Runs!$A$166="","",Runs!$A$166)</f>
        <v/>
      </c>
    </row>
    <row r="169" spans="1:8" x14ac:dyDescent="0.25">
      <c r="A169" t="str">
        <f>IF('Machines and sensors'!$A$87="","",'Machines and sensors'!$A$87)</f>
        <v/>
      </c>
      <c r="F169" t="str">
        <f>IF(Crews!$A$7="","",Crews!$A$7)</f>
        <v/>
      </c>
      <c r="G169" t="str">
        <f>IF('Tanks and silos'!$A$7="","",'Tanks and silos'!$A$7)</f>
        <v/>
      </c>
      <c r="H169" t="str">
        <f>IF(Runs!$A$167="","",Runs!$A$167)</f>
        <v/>
      </c>
    </row>
    <row r="170" spans="1:8" x14ac:dyDescent="0.25">
      <c r="A170" t="str">
        <f>IF('Machines and sensors'!$A$88="","",'Machines and sensors'!$A$88)</f>
        <v/>
      </c>
      <c r="F170" t="str">
        <f>IF(Crews!$A$8="","",Crews!$A$8)</f>
        <v/>
      </c>
      <c r="G170" t="str">
        <f>IF('Tanks and silos'!$A$8="","",'Tanks and silos'!$A$8)</f>
        <v/>
      </c>
      <c r="H170" t="str">
        <f>IF(Runs!$A$168="","",Runs!$A$168)</f>
        <v/>
      </c>
    </row>
    <row r="171" spans="1:8" x14ac:dyDescent="0.25">
      <c r="A171" t="str">
        <f>IF('Machines and sensors'!$A$89="","",'Machines and sensors'!$A$89)</f>
        <v/>
      </c>
      <c r="F171" t="str">
        <f>IF(Crews!$A$9="","",Crews!$A$9)</f>
        <v/>
      </c>
      <c r="G171" t="str">
        <f>IF('Tanks and silos'!$A$9="","",'Tanks and silos'!$A$9)</f>
        <v/>
      </c>
      <c r="H171" t="str">
        <f>IF(Runs!$A$169="","",Runs!$A$169)</f>
        <v/>
      </c>
    </row>
    <row r="172" spans="1:8" x14ac:dyDescent="0.25">
      <c r="A172" t="str">
        <f>IF('Machines and sensors'!$A$90="","",'Machines and sensors'!$A$90)</f>
        <v/>
      </c>
      <c r="F172" t="str">
        <f>IF(Crews!$A$10="","",Crews!$A$10)</f>
        <v/>
      </c>
      <c r="G172" t="str">
        <f>IF('Tanks and silos'!$A$10="","",'Tanks and silos'!$A$10)</f>
        <v/>
      </c>
      <c r="H172" t="str">
        <f>IF(Runs!$A$170="","",Runs!$A$170)</f>
        <v/>
      </c>
    </row>
    <row r="173" spans="1:8" x14ac:dyDescent="0.25">
      <c r="A173" t="str">
        <f>IF('Machines and sensors'!$A$91="","",'Machines and sensors'!$A$91)</f>
        <v/>
      </c>
      <c r="F173" t="str">
        <f>IF(Crews!$A$11="","",Crews!$A$11)</f>
        <v/>
      </c>
      <c r="G173" t="str">
        <f>IF('Tanks and silos'!$A$11="","",'Tanks and silos'!$A$11)</f>
        <v/>
      </c>
      <c r="H173" t="str">
        <f>IF(Runs!$A$171="","",Runs!$A$171)</f>
        <v/>
      </c>
    </row>
    <row r="174" spans="1:8" x14ac:dyDescent="0.25">
      <c r="A174" t="str">
        <f>IF('Machines and sensors'!$A$92="","",'Machines and sensors'!$A$92)</f>
        <v/>
      </c>
      <c r="F174" t="str">
        <f>IF(Crews!$A$12="","",Crews!$A$12)</f>
        <v/>
      </c>
      <c r="G174" t="str">
        <f>IF('Tanks and silos'!$A$12="","",'Tanks and silos'!$A$12)</f>
        <v/>
      </c>
      <c r="H174" t="str">
        <f>IF(Runs!$A$172="","",Runs!$A$172)</f>
        <v/>
      </c>
    </row>
    <row r="175" spans="1:8" x14ac:dyDescent="0.25">
      <c r="A175" t="str">
        <f>IF('Machines and sensors'!$A$93="","",'Machines and sensors'!$A$93)</f>
        <v/>
      </c>
      <c r="F175" t="str">
        <f>IF(Crews!$A$13="","",Crews!$A$13)</f>
        <v/>
      </c>
      <c r="G175" t="str">
        <f>IF('Tanks and silos'!$A$13="","",'Tanks and silos'!$A$13)</f>
        <v/>
      </c>
      <c r="H175" t="str">
        <f>IF(Runs!$A$173="","",Runs!$A$173)</f>
        <v/>
      </c>
    </row>
    <row r="176" spans="1:8" x14ac:dyDescent="0.25">
      <c r="A176" t="str">
        <f>IF('Machines and sensors'!$A$94="","",'Machines and sensors'!$A$94)</f>
        <v/>
      </c>
      <c r="F176" t="str">
        <f>IF(Crews!$A$14="","",Crews!$A$14)</f>
        <v/>
      </c>
      <c r="G176" t="str">
        <f>IF('Tanks and silos'!$A$14="","",'Tanks and silos'!$A$14)</f>
        <v/>
      </c>
      <c r="H176" t="str">
        <f>IF(Runs!$A$174="","",Runs!$A$174)</f>
        <v/>
      </c>
    </row>
    <row r="177" spans="1:8" x14ac:dyDescent="0.25">
      <c r="A177" t="str">
        <f>IF('Machines and sensors'!$A$95="","",'Machines and sensors'!$A$95)</f>
        <v/>
      </c>
      <c r="F177" t="str">
        <f>IF(Crews!$A$15="","",Crews!$A$15)</f>
        <v/>
      </c>
      <c r="G177" t="str">
        <f>IF('Tanks and silos'!$A$15="","",'Tanks and silos'!$A$15)</f>
        <v/>
      </c>
      <c r="H177" t="str">
        <f>IF(Runs!$A$175="","",Runs!$A$175)</f>
        <v/>
      </c>
    </row>
    <row r="178" spans="1:8" x14ac:dyDescent="0.25">
      <c r="A178" t="str">
        <f>IF('Machines and sensors'!$A$96="","",'Machines and sensors'!$A$96)</f>
        <v/>
      </c>
      <c r="F178" t="str">
        <f>IF(Crews!$A$16="","",Crews!$A$16)</f>
        <v/>
      </c>
      <c r="G178" t="str">
        <f>IF('Tanks and silos'!$A$16="","",'Tanks and silos'!$A$16)</f>
        <v/>
      </c>
      <c r="H178" t="str">
        <f>IF(Runs!$A$176="","",Runs!$A$176)</f>
        <v/>
      </c>
    </row>
    <row r="179" spans="1:8" x14ac:dyDescent="0.25">
      <c r="A179" t="str">
        <f>IF('Machines and sensors'!$A$97="","",'Machines and sensors'!$A$97)</f>
        <v/>
      </c>
      <c r="F179" t="str">
        <f>IF(Crews!$A$17="","",Crews!$A$17)</f>
        <v/>
      </c>
      <c r="G179" t="str">
        <f>IF('Tanks and silos'!$A$17="","",'Tanks and silos'!$A$17)</f>
        <v/>
      </c>
      <c r="H179" t="str">
        <f>IF(Runs!$A$177="","",Runs!$A$177)</f>
        <v/>
      </c>
    </row>
    <row r="180" spans="1:8" x14ac:dyDescent="0.25">
      <c r="A180" t="str">
        <f>IF('Machines and sensors'!$A$98="","",'Machines and sensors'!$A$98)</f>
        <v/>
      </c>
      <c r="F180" t="str">
        <f>IF(Crews!$A$18="","",Crews!$A$18)</f>
        <v/>
      </c>
      <c r="G180" t="str">
        <f>IF('Tanks and silos'!$A$18="","",'Tanks and silos'!$A$18)</f>
        <v/>
      </c>
      <c r="H180" t="str">
        <f>IF(Runs!$A$178="","",Runs!$A$178)</f>
        <v/>
      </c>
    </row>
    <row r="181" spans="1:8" x14ac:dyDescent="0.25">
      <c r="A181" t="str">
        <f>IF('Machines and sensors'!$A$99="","",'Machines and sensors'!$A$99)</f>
        <v/>
      </c>
      <c r="F181" t="str">
        <f>IF(Crews!$A$19="","",Crews!$A$19)</f>
        <v/>
      </c>
      <c r="G181" t="str">
        <f>IF('Tanks and silos'!$A$19="","",'Tanks and silos'!$A$19)</f>
        <v/>
      </c>
      <c r="H181" t="str">
        <f>IF(Runs!$A$179="","",Runs!$A$179)</f>
        <v/>
      </c>
    </row>
    <row r="182" spans="1:8" x14ac:dyDescent="0.25">
      <c r="A182" t="str">
        <f>IF('Machines and sensors'!$A$100="","",'Machines and sensors'!$A$100)</f>
        <v/>
      </c>
      <c r="F182" t="str">
        <f>IF(Crews!$A$20="","",Crews!$A$20)</f>
        <v/>
      </c>
      <c r="G182" t="str">
        <f>IF('Tanks and silos'!$A$20="","",'Tanks and silos'!$A$20)</f>
        <v/>
      </c>
      <c r="H182" t="str">
        <f>IF(Runs!$A$180="","",Runs!$A$180)</f>
        <v/>
      </c>
    </row>
    <row r="183" spans="1:8" x14ac:dyDescent="0.25">
      <c r="A183" t="str">
        <f>IF('Machines and sensors'!$A$101="","",'Machines and sensors'!$A$101)</f>
        <v/>
      </c>
      <c r="F183" t="str">
        <f>IF(Crews!$A$21="","",Crews!$A$21)</f>
        <v/>
      </c>
      <c r="G183" t="str">
        <f>IF('Tanks and silos'!$A$21="","",'Tanks and silos'!$A$21)</f>
        <v/>
      </c>
      <c r="H183" t="str">
        <f>IF(Runs!$A$181="","",Runs!$A$181)</f>
        <v/>
      </c>
    </row>
    <row r="184" spans="1:8" x14ac:dyDescent="0.25">
      <c r="A184" t="str">
        <f>IF('Machines and sensors'!$A$102="","",'Machines and sensors'!$A$102)</f>
        <v/>
      </c>
      <c r="F184" t="str">
        <f>IF('Machines and sensors'!$A$2="","",'Machines and sensors'!$A$2)</f>
        <v>EQ001</v>
      </c>
      <c r="G184" t="str">
        <f>IF('Tanks and silos'!$A$22="","",'Tanks and silos'!$A$22)</f>
        <v/>
      </c>
      <c r="H184" t="str">
        <f>IF(Runs!$A$182="","",Runs!$A$182)</f>
        <v/>
      </c>
    </row>
    <row r="185" spans="1:8" x14ac:dyDescent="0.25">
      <c r="A185" t="str">
        <f>IF('Machines and sensors'!$A$103="","",'Machines and sensors'!$A$103)</f>
        <v/>
      </c>
      <c r="F185" t="str">
        <f>IF('Machines and sensors'!$A$3="","",'Machines and sensors'!$A$3)</f>
        <v>EQ003</v>
      </c>
      <c r="G185" t="str">
        <f>IF('Tanks and silos'!$A$23="","",'Tanks and silos'!$A$23)</f>
        <v/>
      </c>
      <c r="H185" t="str">
        <f>IF(Runs!$A$183="","",Runs!$A$183)</f>
        <v/>
      </c>
    </row>
    <row r="186" spans="1:8" x14ac:dyDescent="0.25">
      <c r="A186" t="str">
        <f>IF('Machines and sensors'!$A$104="","",'Machines and sensors'!$A$104)</f>
        <v/>
      </c>
      <c r="F186" t="str">
        <f>IF('Machines and sensors'!$A$4="","",'Machines and sensors'!$A$4)</f>
        <v>EQ003-TT-IN</v>
      </c>
      <c r="G186" t="str">
        <f>IF('Tanks and silos'!$A$24="","",'Tanks and silos'!$A$24)</f>
        <v/>
      </c>
      <c r="H186" t="str">
        <f>IF(Runs!$A$184="","",Runs!$A$184)</f>
        <v/>
      </c>
    </row>
    <row r="187" spans="1:8" x14ac:dyDescent="0.25">
      <c r="A187" t="str">
        <f>IF('Machines and sensors'!$A$105="","",'Machines and sensors'!$A$105)</f>
        <v/>
      </c>
      <c r="F187" t="str">
        <f>IF('Machines and sensors'!$A$5="","",'Machines and sensors'!$A$5)</f>
        <v>EQ003-TT-HOLD</v>
      </c>
      <c r="G187" t="str">
        <f>IF('Tanks and silos'!$A$25="","",'Tanks and silos'!$A$25)</f>
        <v/>
      </c>
      <c r="H187" t="str">
        <f>IF(Runs!$A$185="","",Runs!$A$185)</f>
        <v/>
      </c>
    </row>
    <row r="188" spans="1:8" x14ac:dyDescent="0.25">
      <c r="A188" t="str">
        <f>IF('Machines and sensors'!$A$106="","",'Machines and sensors'!$A$106)</f>
        <v/>
      </c>
      <c r="F188" t="str">
        <f>IF('Machines and sensors'!$A$6="","",'Machines and sensors'!$A$6)</f>
        <v>EQ003-TT-HOLD-B</v>
      </c>
      <c r="G188" t="str">
        <f>IF('Tanks and silos'!$A$26="","",'Tanks and silos'!$A$26)</f>
        <v/>
      </c>
      <c r="H188" t="str">
        <f>IF(Runs!$A$186="","",Runs!$A$186)</f>
        <v/>
      </c>
    </row>
    <row r="189" spans="1:8" x14ac:dyDescent="0.25">
      <c r="A189" t="str">
        <f>IF('Machines and sensors'!$A$107="","",'Machines and sensors'!$A$107)</f>
        <v/>
      </c>
      <c r="F189" t="str">
        <f>IF('Machines and sensors'!$A$7="","",'Machines and sensors'!$A$7)</f>
        <v>EQ003-TT-OUT</v>
      </c>
      <c r="G189" t="str">
        <f>IF('Tanks and silos'!$A$27="","",'Tanks and silos'!$A$27)</f>
        <v/>
      </c>
      <c r="H189" t="str">
        <f>IF(Runs!$A$187="","",Runs!$A$187)</f>
        <v/>
      </c>
    </row>
    <row r="190" spans="1:8" x14ac:dyDescent="0.25">
      <c r="A190" t="str">
        <f>IF('Machines and sensors'!$A$108="","",'Machines and sensors'!$A$108)</f>
        <v/>
      </c>
      <c r="F190" t="str">
        <f>IF('Machines and sensors'!$A$8="","",'Machines and sensors'!$A$8)</f>
        <v>EQ010</v>
      </c>
      <c r="G190" t="str">
        <f>IF('Tanks and silos'!$A$28="","",'Tanks and silos'!$A$28)</f>
        <v/>
      </c>
      <c r="H190" t="str">
        <f>IF(Runs!$A$188="","",Runs!$A$188)</f>
        <v/>
      </c>
    </row>
    <row r="191" spans="1:8" x14ac:dyDescent="0.25">
      <c r="A191" t="str">
        <f>IF('Machines and sensors'!$A$109="","",'Machines and sensors'!$A$109)</f>
        <v/>
      </c>
      <c r="F191" t="str">
        <f>IF('Machines and sensors'!$A$9="","",'Machines and sensors'!$A$9)</f>
        <v>EQ010-H06</v>
      </c>
      <c r="G191" t="str">
        <f>IF('Tanks and silos'!$A$29="","",'Tanks and silos'!$A$29)</f>
        <v/>
      </c>
      <c r="H191" t="str">
        <f>IF(Runs!$A$189="","",Runs!$A$189)</f>
        <v/>
      </c>
    </row>
    <row r="192" spans="1:8" x14ac:dyDescent="0.25">
      <c r="A192" t="str">
        <f>IF('Machines and sensors'!$A$110="","",'Machines and sensors'!$A$110)</f>
        <v/>
      </c>
      <c r="F192" t="str">
        <f>IF('Machines and sensors'!$A$10="","",'Machines and sensors'!$A$10)</f>
        <v>EQ010-H07</v>
      </c>
      <c r="G192" t="str">
        <f>IF('Tanks and silos'!$A$30="","",'Tanks and silos'!$A$30)</f>
        <v/>
      </c>
      <c r="H192" t="str">
        <f>IF(Runs!$A$190="","",Runs!$A$190)</f>
        <v/>
      </c>
    </row>
    <row r="193" spans="1:8" x14ac:dyDescent="0.25">
      <c r="A193" t="str">
        <f>IF('Machines and sensors'!$A$111="","",'Machines and sensors'!$A$111)</f>
        <v/>
      </c>
      <c r="F193" t="str">
        <f>IF('Machines and sensors'!$A$11="","",'Machines and sensors'!$A$11)</f>
        <v>EQ010-H08</v>
      </c>
      <c r="G193" t="str">
        <f>IF('Tanks and silos'!$A$31="","",'Tanks and silos'!$A$31)</f>
        <v/>
      </c>
      <c r="H193" t="str">
        <f>IF(Runs!$A$191="","",Runs!$A$191)</f>
        <v/>
      </c>
    </row>
    <row r="194" spans="1:8" x14ac:dyDescent="0.25">
      <c r="A194" t="str">
        <f>IF('Machines and sensors'!$A$112="","",'Machines and sensors'!$A$112)</f>
        <v/>
      </c>
      <c r="F194" t="str">
        <f>IF('Machines and sensors'!$A$12="","",'Machines and sensors'!$A$12)</f>
        <v>EQ010-H06-NOZ</v>
      </c>
      <c r="G194" t="str">
        <f>IF('Tanks and silos'!$A$32="","",'Tanks and silos'!$A$32)</f>
        <v/>
      </c>
      <c r="H194" t="str">
        <f>IF(Runs!$A$192="","",Runs!$A$192)</f>
        <v/>
      </c>
    </row>
    <row r="195" spans="1:8" x14ac:dyDescent="0.25">
      <c r="A195" t="str">
        <f>IF('Machines and sensors'!$A$113="","",'Machines and sensors'!$A$113)</f>
        <v/>
      </c>
      <c r="F195" t="str">
        <f>IF('Machines and sensors'!$A$13="","",'Machines and sensors'!$A$13)</f>
        <v>EQ021</v>
      </c>
      <c r="G195" t="str">
        <f>IF('Tanks and silos'!$A$33="","",'Tanks and silos'!$A$33)</f>
        <v/>
      </c>
      <c r="H195" t="str">
        <f>IF(Runs!$A$193="","",Runs!$A$193)</f>
        <v/>
      </c>
    </row>
    <row r="196" spans="1:8" x14ac:dyDescent="0.25">
      <c r="A196" t="str">
        <f>IF('Machines and sensors'!$A$114="","",'Machines and sensors'!$A$114)</f>
        <v/>
      </c>
      <c r="F196" t="str">
        <f>IF('Machines and sensors'!$A$14="","",'Machines and sensors'!$A$14)</f>
        <v>ROOM-01</v>
      </c>
      <c r="G196" t="str">
        <f>IF('Tanks and silos'!$A$34="","",'Tanks and silos'!$A$34)</f>
        <v/>
      </c>
      <c r="H196" t="str">
        <f>IF(Runs!$A$194="","",Runs!$A$194)</f>
        <v/>
      </c>
    </row>
    <row r="197" spans="1:8" x14ac:dyDescent="0.25">
      <c r="A197" t="str">
        <f>IF('Machines and sensors'!$A$115="","",'Machines and sensors'!$A$115)</f>
        <v/>
      </c>
      <c r="F197" t="str">
        <f>IF('Machines and sensors'!$A$15="","",'Machines and sensors'!$A$15)</f>
        <v>FRZ-01</v>
      </c>
      <c r="G197" t="str">
        <f>IF('Tanks and silos'!$A$35="","",'Tanks and silos'!$A$35)</f>
        <v/>
      </c>
      <c r="H197" t="str">
        <f>IF(Runs!$A$195="","",Runs!$A$195)</f>
        <v/>
      </c>
    </row>
    <row r="198" spans="1:8" x14ac:dyDescent="0.25">
      <c r="A198" t="str">
        <f>IF('Machines and sensors'!$A$116="","",'Machines and sensors'!$A$116)</f>
        <v/>
      </c>
      <c r="F198" t="str">
        <f>IF('Machines and sensors'!$A$16="","",'Machines and sensors'!$A$16)</f>
        <v/>
      </c>
      <c r="G198" t="str">
        <f>IF('Tanks and silos'!$A$36="","",'Tanks and silos'!$A$36)</f>
        <v/>
      </c>
      <c r="H198" t="str">
        <f>IF(Runs!$A$196="","",Runs!$A$196)</f>
        <v/>
      </c>
    </row>
    <row r="199" spans="1:8" x14ac:dyDescent="0.25">
      <c r="A199" t="str">
        <f>IF('Machines and sensors'!$A$117="","",'Machines and sensors'!$A$117)</f>
        <v/>
      </c>
      <c r="F199" t="str">
        <f>IF('Machines and sensors'!$A$17="","",'Machines and sensors'!$A$17)</f>
        <v/>
      </c>
      <c r="G199" t="str">
        <f>IF('Tanks and silos'!$A$37="","",'Tanks and silos'!$A$37)</f>
        <v/>
      </c>
      <c r="H199" t="str">
        <f>IF(Runs!$A$197="","",Runs!$A$197)</f>
        <v/>
      </c>
    </row>
    <row r="200" spans="1:8" x14ac:dyDescent="0.25">
      <c r="A200" t="str">
        <f>IF('Machines and sensors'!$A$118="","",'Machines and sensors'!$A$118)</f>
        <v/>
      </c>
      <c r="F200" t="str">
        <f>IF('Machines and sensors'!$A$18="","",'Machines and sensors'!$A$18)</f>
        <v/>
      </c>
      <c r="G200" t="str">
        <f>IF('Tanks and silos'!$A$38="","",'Tanks and silos'!$A$38)</f>
        <v/>
      </c>
      <c r="H200" t="str">
        <f>IF(Runs!$A$198="","",Runs!$A$198)</f>
        <v/>
      </c>
    </row>
    <row r="201" spans="1:8" x14ac:dyDescent="0.25">
      <c r="A201" t="str">
        <f>IF('Machines and sensors'!$A$119="","",'Machines and sensors'!$A$119)</f>
        <v/>
      </c>
      <c r="F201" t="str">
        <f>IF('Machines and sensors'!$A$19="","",'Machines and sensors'!$A$19)</f>
        <v/>
      </c>
      <c r="G201" t="str">
        <f>IF('Tanks and silos'!$A$39="","",'Tanks and silos'!$A$39)</f>
        <v/>
      </c>
      <c r="H201" t="str">
        <f>IF(Runs!$A$199="","",Runs!$A$199)</f>
        <v/>
      </c>
    </row>
    <row r="202" spans="1:8" x14ac:dyDescent="0.25">
      <c r="A202" t="str">
        <f>IF('Machines and sensors'!$A$120="","",'Machines and sensors'!$A$120)</f>
        <v/>
      </c>
      <c r="F202" t="str">
        <f>IF('Machines and sensors'!$A$20="","",'Machines and sensors'!$A$20)</f>
        <v/>
      </c>
      <c r="G202" t="str">
        <f>IF('Tanks and silos'!$A$40="","",'Tanks and silos'!$A$40)</f>
        <v/>
      </c>
      <c r="H202" t="str">
        <f>IF(Runs!$A$200="","",Runs!$A$200)</f>
        <v/>
      </c>
    </row>
    <row r="203" spans="1:8" x14ac:dyDescent="0.25">
      <c r="A203" t="str">
        <f>IF('Machines and sensors'!$A$121="","",'Machines and sensors'!$A$121)</f>
        <v/>
      </c>
      <c r="F203" t="str">
        <f>IF('Machines and sensors'!$A$21="","",'Machines and sensors'!$A$21)</f>
        <v/>
      </c>
      <c r="G203" t="str">
        <f>IF('Tanks and silos'!$A$41="","",'Tanks and silos'!$A$41)</f>
        <v/>
      </c>
      <c r="H203" t="str">
        <f>IF(Runs!$A$201="","",Runs!$A$201)</f>
        <v/>
      </c>
    </row>
    <row r="204" spans="1:8" x14ac:dyDescent="0.25">
      <c r="A204" t="str">
        <f>IF('Machines and sensors'!$A$122="","",'Machines and sensors'!$A$122)</f>
        <v/>
      </c>
      <c r="F204" t="str">
        <f>IF('Machines and sensors'!$A$22="","",'Machines and sensors'!$A$22)</f>
        <v/>
      </c>
      <c r="G204" t="str">
        <f>IF(Runs!$A$2="","",Runs!$A$2)</f>
        <v>L01-260810-0021</v>
      </c>
      <c r="H204" t="str">
        <f>IF(Batches!$A$2="","",Batches!$A$2)</f>
        <v>BULK-260810-07</v>
      </c>
    </row>
    <row r="205" spans="1:8" x14ac:dyDescent="0.25">
      <c r="A205" t="str">
        <f>IF('Machines and sensors'!$A$123="","",'Machines and sensors'!$A$123)</f>
        <v/>
      </c>
      <c r="F205" t="str">
        <f>IF('Machines and sensors'!$A$23="","",'Machines and sensors'!$A$23)</f>
        <v/>
      </c>
      <c r="G205" t="str">
        <f>IF(Runs!$A$3="","",Runs!$A$3)</f>
        <v>L01-260810-0031</v>
      </c>
      <c r="H205" t="str">
        <f>IF(Batches!$A$3="","",Batches!$A$3)</f>
        <v>L01-260810-003</v>
      </c>
    </row>
    <row r="206" spans="1:8" x14ac:dyDescent="0.25">
      <c r="A206" t="str">
        <f>IF('Machines and sensors'!$A$124="","",'Machines and sensors'!$A$124)</f>
        <v/>
      </c>
      <c r="F206" t="str">
        <f>IF('Machines and sensors'!$A$24="","",'Machines and sensors'!$A$24)</f>
        <v/>
      </c>
      <c r="G206" t="str">
        <f>IF(Runs!$A$4="","",Runs!$A$4)</f>
        <v/>
      </c>
      <c r="H206" t="str">
        <f>IF(Batches!$A$4="","",Batches!$A$4)</f>
        <v/>
      </c>
    </row>
    <row r="207" spans="1:8" x14ac:dyDescent="0.25">
      <c r="A207" t="str">
        <f>IF('Machines and sensors'!$A$125="","",'Machines and sensors'!$A$125)</f>
        <v/>
      </c>
      <c r="F207" t="str">
        <f>IF('Machines and sensors'!$A$25="","",'Machines and sensors'!$A$25)</f>
        <v/>
      </c>
      <c r="G207" t="str">
        <f>IF(Runs!$A$5="","",Runs!$A$5)</f>
        <v/>
      </c>
      <c r="H207" t="str">
        <f>IF(Batches!$A$5="","",Batches!$A$5)</f>
        <v/>
      </c>
    </row>
    <row r="208" spans="1:8" x14ac:dyDescent="0.25">
      <c r="A208" t="str">
        <f>IF('Machines and sensors'!$A$126="","",'Machines and sensors'!$A$126)</f>
        <v/>
      </c>
      <c r="F208" t="str">
        <f>IF('Machines and sensors'!$A$26="","",'Machines and sensors'!$A$26)</f>
        <v/>
      </c>
      <c r="G208" t="str">
        <f>IF(Runs!$A$6="","",Runs!$A$6)</f>
        <v/>
      </c>
      <c r="H208" t="str">
        <f>IF(Batches!$A$6="","",Batches!$A$6)</f>
        <v/>
      </c>
    </row>
    <row r="209" spans="1:8" x14ac:dyDescent="0.25">
      <c r="A209" t="str">
        <f>IF('Machines and sensors'!$A$127="","",'Machines and sensors'!$A$127)</f>
        <v/>
      </c>
      <c r="F209" t="str">
        <f>IF('Machines and sensors'!$A$27="","",'Machines and sensors'!$A$27)</f>
        <v/>
      </c>
      <c r="G209" t="str">
        <f>IF(Runs!$A$7="","",Runs!$A$7)</f>
        <v/>
      </c>
      <c r="H209" t="str">
        <f>IF(Batches!$A$7="","",Batches!$A$7)</f>
        <v/>
      </c>
    </row>
    <row r="210" spans="1:8" x14ac:dyDescent="0.25">
      <c r="A210" t="str">
        <f>IF('Machines and sensors'!$A$128="","",'Machines and sensors'!$A$128)</f>
        <v/>
      </c>
      <c r="F210" t="str">
        <f>IF('Machines and sensors'!$A$28="","",'Machines and sensors'!$A$28)</f>
        <v/>
      </c>
      <c r="G210" t="str">
        <f>IF(Runs!$A$8="","",Runs!$A$8)</f>
        <v/>
      </c>
      <c r="H210" t="str">
        <f>IF(Batches!$A$8="","",Batches!$A$8)</f>
        <v/>
      </c>
    </row>
    <row r="211" spans="1:8" x14ac:dyDescent="0.25">
      <c r="A211" t="str">
        <f>IF('Machines and sensors'!$A$129="","",'Machines and sensors'!$A$129)</f>
        <v/>
      </c>
      <c r="F211" t="str">
        <f>IF('Machines and sensors'!$A$29="","",'Machines and sensors'!$A$29)</f>
        <v/>
      </c>
      <c r="G211" t="str">
        <f>IF(Runs!$A$9="","",Runs!$A$9)</f>
        <v/>
      </c>
      <c r="H211" t="str">
        <f>IF(Batches!$A$9="","",Batches!$A$9)</f>
        <v/>
      </c>
    </row>
    <row r="212" spans="1:8" x14ac:dyDescent="0.25">
      <c r="A212" t="str">
        <f>IF('Machines and sensors'!$A$130="","",'Machines and sensors'!$A$130)</f>
        <v/>
      </c>
      <c r="F212" t="str">
        <f>IF('Machines and sensors'!$A$30="","",'Machines and sensors'!$A$30)</f>
        <v/>
      </c>
      <c r="G212" t="str">
        <f>IF(Runs!$A$10="","",Runs!$A$10)</f>
        <v/>
      </c>
      <c r="H212" t="str">
        <f>IF(Batches!$A$10="","",Batches!$A$10)</f>
        <v/>
      </c>
    </row>
    <row r="213" spans="1:8" x14ac:dyDescent="0.25">
      <c r="A213" t="str">
        <f>IF('Machines and sensors'!$A$131="","",'Machines and sensors'!$A$131)</f>
        <v/>
      </c>
      <c r="F213" t="str">
        <f>IF('Machines and sensors'!$A$31="","",'Machines and sensors'!$A$31)</f>
        <v/>
      </c>
      <c r="G213" t="str">
        <f>IF(Runs!$A$11="","",Runs!$A$11)</f>
        <v/>
      </c>
      <c r="H213" t="str">
        <f>IF(Batches!$A$11="","",Batches!$A$11)</f>
        <v/>
      </c>
    </row>
    <row r="214" spans="1:8" x14ac:dyDescent="0.25">
      <c r="A214" t="str">
        <f>IF('Machines and sensors'!$A$132="","",'Machines and sensors'!$A$132)</f>
        <v/>
      </c>
      <c r="F214" t="str">
        <f>IF('Machines and sensors'!$A$32="","",'Machines and sensors'!$A$32)</f>
        <v/>
      </c>
      <c r="G214" t="str">
        <f>IF(Runs!$A$12="","",Runs!$A$12)</f>
        <v/>
      </c>
      <c r="H214" t="str">
        <f>IF(Batches!$A$12="","",Batches!$A$12)</f>
        <v/>
      </c>
    </row>
    <row r="215" spans="1:8" x14ac:dyDescent="0.25">
      <c r="A215" t="str">
        <f>IF('Machines and sensors'!$A$133="","",'Machines and sensors'!$A$133)</f>
        <v/>
      </c>
      <c r="F215" t="str">
        <f>IF('Machines and sensors'!$A$33="","",'Machines and sensors'!$A$33)</f>
        <v/>
      </c>
      <c r="G215" t="str">
        <f>IF(Runs!$A$13="","",Runs!$A$13)</f>
        <v/>
      </c>
      <c r="H215" t="str">
        <f>IF(Batches!$A$13="","",Batches!$A$13)</f>
        <v/>
      </c>
    </row>
    <row r="216" spans="1:8" x14ac:dyDescent="0.25">
      <c r="A216" t="str">
        <f>IF('Machines and sensors'!$A$134="","",'Machines and sensors'!$A$134)</f>
        <v/>
      </c>
      <c r="F216" t="str">
        <f>IF('Machines and sensors'!$A$34="","",'Machines and sensors'!$A$34)</f>
        <v/>
      </c>
      <c r="G216" t="str">
        <f>IF(Runs!$A$14="","",Runs!$A$14)</f>
        <v/>
      </c>
      <c r="H216" t="str">
        <f>IF(Batches!$A$14="","",Batches!$A$14)</f>
        <v/>
      </c>
    </row>
    <row r="217" spans="1:8" x14ac:dyDescent="0.25">
      <c r="A217" t="str">
        <f>IF('Machines and sensors'!$A$135="","",'Machines and sensors'!$A$135)</f>
        <v/>
      </c>
      <c r="F217" t="str">
        <f>IF('Machines and sensors'!$A$35="","",'Machines and sensors'!$A$35)</f>
        <v/>
      </c>
      <c r="G217" t="str">
        <f>IF(Runs!$A$15="","",Runs!$A$15)</f>
        <v/>
      </c>
      <c r="H217" t="str">
        <f>IF(Batches!$A$15="","",Batches!$A$15)</f>
        <v/>
      </c>
    </row>
    <row r="218" spans="1:8" x14ac:dyDescent="0.25">
      <c r="A218" t="str">
        <f>IF('Machines and sensors'!$A$136="","",'Machines and sensors'!$A$136)</f>
        <v/>
      </c>
      <c r="F218" t="str">
        <f>IF('Machines and sensors'!$A$36="","",'Machines and sensors'!$A$36)</f>
        <v/>
      </c>
      <c r="G218" t="str">
        <f>IF(Runs!$A$16="","",Runs!$A$16)</f>
        <v/>
      </c>
      <c r="H218" t="str">
        <f>IF(Batches!$A$16="","",Batches!$A$16)</f>
        <v/>
      </c>
    </row>
    <row r="219" spans="1:8" x14ac:dyDescent="0.25">
      <c r="A219" t="str">
        <f>IF('Machines and sensors'!$A$137="","",'Machines and sensors'!$A$137)</f>
        <v/>
      </c>
      <c r="F219" t="str">
        <f>IF('Machines and sensors'!$A$37="","",'Machines and sensors'!$A$37)</f>
        <v/>
      </c>
      <c r="G219" t="str">
        <f>IF(Runs!$A$17="","",Runs!$A$17)</f>
        <v/>
      </c>
      <c r="H219" t="str">
        <f>IF(Batches!$A$17="","",Batches!$A$17)</f>
        <v/>
      </c>
    </row>
    <row r="220" spans="1:8" x14ac:dyDescent="0.25">
      <c r="A220" t="str">
        <f>IF('Machines and sensors'!$A$138="","",'Machines and sensors'!$A$138)</f>
        <v/>
      </c>
      <c r="F220" t="str">
        <f>IF('Machines and sensors'!$A$38="","",'Machines and sensors'!$A$38)</f>
        <v/>
      </c>
      <c r="G220" t="str">
        <f>IF(Runs!$A$18="","",Runs!$A$18)</f>
        <v/>
      </c>
      <c r="H220" t="str">
        <f>IF(Batches!$A$18="","",Batches!$A$18)</f>
        <v/>
      </c>
    </row>
    <row r="221" spans="1:8" x14ac:dyDescent="0.25">
      <c r="A221" t="str">
        <f>IF('Machines and sensors'!$A$139="","",'Machines and sensors'!$A$139)</f>
        <v/>
      </c>
      <c r="F221" t="str">
        <f>IF('Machines and sensors'!$A$39="","",'Machines and sensors'!$A$39)</f>
        <v/>
      </c>
      <c r="G221" t="str">
        <f>IF(Runs!$A$19="","",Runs!$A$19)</f>
        <v/>
      </c>
      <c r="H221" t="str">
        <f>IF(Batches!$A$19="","",Batches!$A$19)</f>
        <v/>
      </c>
    </row>
    <row r="222" spans="1:8" x14ac:dyDescent="0.25">
      <c r="A222" t="str">
        <f>IF('Machines and sensors'!$A$140="","",'Machines and sensors'!$A$140)</f>
        <v/>
      </c>
      <c r="F222" t="str">
        <f>IF('Machines and sensors'!$A$40="","",'Machines and sensors'!$A$40)</f>
        <v/>
      </c>
      <c r="G222" t="str">
        <f>IF(Runs!$A$20="","",Runs!$A$20)</f>
        <v/>
      </c>
      <c r="H222" t="str">
        <f>IF(Batches!$A$20="","",Batches!$A$20)</f>
        <v/>
      </c>
    </row>
    <row r="223" spans="1:8" x14ac:dyDescent="0.25">
      <c r="A223" t="str">
        <f>IF('Machines and sensors'!$A$141="","",'Machines and sensors'!$A$141)</f>
        <v/>
      </c>
      <c r="F223" t="str">
        <f>IF('Machines and sensors'!$A$41="","",'Machines and sensors'!$A$41)</f>
        <v/>
      </c>
      <c r="G223" t="str">
        <f>IF(Runs!$A$21="","",Runs!$A$21)</f>
        <v/>
      </c>
      <c r="H223" t="str">
        <f>IF(Batches!$A$21="","",Batches!$A$21)</f>
        <v/>
      </c>
    </row>
    <row r="224" spans="1:8" x14ac:dyDescent="0.25">
      <c r="A224" t="str">
        <f>IF('Machines and sensors'!$A$142="","",'Machines and sensors'!$A$142)</f>
        <v/>
      </c>
      <c r="F224" t="str">
        <f>IF('Machines and sensors'!$A$42="","",'Machines and sensors'!$A$42)</f>
        <v/>
      </c>
      <c r="G224" t="str">
        <f>IF(Runs!$A$22="","",Runs!$A$22)</f>
        <v/>
      </c>
      <c r="H224" t="str">
        <f>IF(Batches!$A$22="","",Batches!$A$22)</f>
        <v/>
      </c>
    </row>
    <row r="225" spans="1:8" x14ac:dyDescent="0.25">
      <c r="A225" t="str">
        <f>IF('Machines and sensors'!$A$143="","",'Machines and sensors'!$A$143)</f>
        <v/>
      </c>
      <c r="F225" t="str">
        <f>IF('Machines and sensors'!$A$43="","",'Machines and sensors'!$A$43)</f>
        <v/>
      </c>
      <c r="G225" t="str">
        <f>IF(Runs!$A$23="","",Runs!$A$23)</f>
        <v/>
      </c>
      <c r="H225" t="str">
        <f>IF(Batches!$A$23="","",Batches!$A$23)</f>
        <v/>
      </c>
    </row>
    <row r="226" spans="1:8" x14ac:dyDescent="0.25">
      <c r="A226" t="str">
        <f>IF('Machines and sensors'!$A$144="","",'Machines and sensors'!$A$144)</f>
        <v/>
      </c>
      <c r="F226" t="str">
        <f>IF('Machines and sensors'!$A$44="","",'Machines and sensors'!$A$44)</f>
        <v/>
      </c>
      <c r="G226" t="str">
        <f>IF(Runs!$A$24="","",Runs!$A$24)</f>
        <v/>
      </c>
      <c r="H226" t="str">
        <f>IF(Batches!$A$24="","",Batches!$A$24)</f>
        <v/>
      </c>
    </row>
    <row r="227" spans="1:8" x14ac:dyDescent="0.25">
      <c r="A227" t="str">
        <f>IF('Machines and sensors'!$A$145="","",'Machines and sensors'!$A$145)</f>
        <v/>
      </c>
      <c r="F227" t="str">
        <f>IF('Machines and sensors'!$A$45="","",'Machines and sensors'!$A$45)</f>
        <v/>
      </c>
      <c r="G227" t="str">
        <f>IF(Runs!$A$25="","",Runs!$A$25)</f>
        <v/>
      </c>
      <c r="H227" t="str">
        <f>IF(Batches!$A$25="","",Batches!$A$25)</f>
        <v/>
      </c>
    </row>
    <row r="228" spans="1:8" x14ac:dyDescent="0.25">
      <c r="A228" t="str">
        <f>IF('Machines and sensors'!$A$146="","",'Machines and sensors'!$A$146)</f>
        <v/>
      </c>
      <c r="F228" t="str">
        <f>IF('Machines and sensors'!$A$46="","",'Machines and sensors'!$A$46)</f>
        <v/>
      </c>
      <c r="G228" t="str">
        <f>IF(Runs!$A$26="","",Runs!$A$26)</f>
        <v/>
      </c>
      <c r="H228" t="str">
        <f>IF(Batches!$A$26="","",Batches!$A$26)</f>
        <v/>
      </c>
    </row>
    <row r="229" spans="1:8" x14ac:dyDescent="0.25">
      <c r="A229" t="str">
        <f>IF('Machines and sensors'!$A$147="","",'Machines and sensors'!$A$147)</f>
        <v/>
      </c>
      <c r="F229" t="str">
        <f>IF('Machines and sensors'!$A$47="","",'Machines and sensors'!$A$47)</f>
        <v/>
      </c>
      <c r="G229" t="str">
        <f>IF(Runs!$A$27="","",Runs!$A$27)</f>
        <v/>
      </c>
      <c r="H229" t="str">
        <f>IF(Batches!$A$27="","",Batches!$A$27)</f>
        <v/>
      </c>
    </row>
    <row r="230" spans="1:8" x14ac:dyDescent="0.25">
      <c r="A230" t="str">
        <f>IF('Machines and sensors'!$A$148="","",'Machines and sensors'!$A$148)</f>
        <v/>
      </c>
      <c r="F230" t="str">
        <f>IF('Machines and sensors'!$A$48="","",'Machines and sensors'!$A$48)</f>
        <v/>
      </c>
      <c r="G230" t="str">
        <f>IF(Runs!$A$28="","",Runs!$A$28)</f>
        <v/>
      </c>
      <c r="H230" t="str">
        <f>IF(Batches!$A$28="","",Batches!$A$28)</f>
        <v/>
      </c>
    </row>
    <row r="231" spans="1:8" x14ac:dyDescent="0.25">
      <c r="A231" t="str">
        <f>IF('Machines and sensors'!$A$149="","",'Machines and sensors'!$A$149)</f>
        <v/>
      </c>
      <c r="F231" t="str">
        <f>IF('Machines and sensors'!$A$49="","",'Machines and sensors'!$A$49)</f>
        <v/>
      </c>
      <c r="G231" t="str">
        <f>IF(Runs!$A$29="","",Runs!$A$29)</f>
        <v/>
      </c>
      <c r="H231" t="str">
        <f>IF(Batches!$A$29="","",Batches!$A$29)</f>
        <v/>
      </c>
    </row>
    <row r="232" spans="1:8" x14ac:dyDescent="0.25">
      <c r="A232" t="str">
        <f>IF('Machines and sensors'!$A$150="","",'Machines and sensors'!$A$150)</f>
        <v/>
      </c>
      <c r="F232" t="str">
        <f>IF('Machines and sensors'!$A$50="","",'Machines and sensors'!$A$50)</f>
        <v/>
      </c>
      <c r="G232" t="str">
        <f>IF(Runs!$A$30="","",Runs!$A$30)</f>
        <v/>
      </c>
      <c r="H232" t="str">
        <f>IF(Batches!$A$30="","",Batches!$A$30)</f>
        <v/>
      </c>
    </row>
    <row r="233" spans="1:8" x14ac:dyDescent="0.25">
      <c r="A233" t="str">
        <f>IF('Machines and sensors'!$A$151="","",'Machines and sensors'!$A$151)</f>
        <v/>
      </c>
      <c r="F233" t="str">
        <f>IF('Machines and sensors'!$A$51="","",'Machines and sensors'!$A$51)</f>
        <v/>
      </c>
      <c r="G233" t="str">
        <f>IF(Runs!$A$31="","",Runs!$A$31)</f>
        <v/>
      </c>
      <c r="H233" t="str">
        <f>IF(Batches!$A$31="","",Batches!$A$31)</f>
        <v/>
      </c>
    </row>
    <row r="234" spans="1:8" x14ac:dyDescent="0.25">
      <c r="A234" t="str">
        <f>IF('Machines and sensors'!$A$152="","",'Machines and sensors'!$A$152)</f>
        <v/>
      </c>
      <c r="F234" t="str">
        <f>IF('Machines and sensors'!$A$52="","",'Machines and sensors'!$A$52)</f>
        <v/>
      </c>
      <c r="G234" t="str">
        <f>IF(Runs!$A$32="","",Runs!$A$32)</f>
        <v/>
      </c>
      <c r="H234" t="str">
        <f>IF(Batches!$A$32="","",Batches!$A$32)</f>
        <v/>
      </c>
    </row>
    <row r="235" spans="1:8" x14ac:dyDescent="0.25">
      <c r="A235" t="str">
        <f>IF('Machines and sensors'!$A$153="","",'Machines and sensors'!$A$153)</f>
        <v/>
      </c>
      <c r="F235" t="str">
        <f>IF('Machines and sensors'!$A$53="","",'Machines and sensors'!$A$53)</f>
        <v/>
      </c>
      <c r="G235" t="str">
        <f>IF(Runs!$A$33="","",Runs!$A$33)</f>
        <v/>
      </c>
      <c r="H235" t="str">
        <f>IF(Batches!$A$33="","",Batches!$A$33)</f>
        <v/>
      </c>
    </row>
    <row r="236" spans="1:8" x14ac:dyDescent="0.25">
      <c r="A236" t="str">
        <f>IF('Machines and sensors'!$A$154="","",'Machines and sensors'!$A$154)</f>
        <v/>
      </c>
      <c r="F236" t="str">
        <f>IF('Machines and sensors'!$A$54="","",'Machines and sensors'!$A$54)</f>
        <v/>
      </c>
      <c r="G236" t="str">
        <f>IF(Runs!$A$34="","",Runs!$A$34)</f>
        <v/>
      </c>
      <c r="H236" t="str">
        <f>IF(Batches!$A$34="","",Batches!$A$34)</f>
        <v/>
      </c>
    </row>
    <row r="237" spans="1:8" x14ac:dyDescent="0.25">
      <c r="A237" t="str">
        <f>IF('Machines and sensors'!$A$155="","",'Machines and sensors'!$A$155)</f>
        <v/>
      </c>
      <c r="F237" t="str">
        <f>IF('Machines and sensors'!$A$55="","",'Machines and sensors'!$A$55)</f>
        <v/>
      </c>
      <c r="G237" t="str">
        <f>IF(Runs!$A$35="","",Runs!$A$35)</f>
        <v/>
      </c>
      <c r="H237" t="str">
        <f>IF(Batches!$A$35="","",Batches!$A$35)</f>
        <v/>
      </c>
    </row>
    <row r="238" spans="1:8" x14ac:dyDescent="0.25">
      <c r="A238" t="str">
        <f>IF('Machines and sensors'!$A$156="","",'Machines and sensors'!$A$156)</f>
        <v/>
      </c>
      <c r="F238" t="str">
        <f>IF('Machines and sensors'!$A$56="","",'Machines and sensors'!$A$56)</f>
        <v/>
      </c>
      <c r="G238" t="str">
        <f>IF(Runs!$A$36="","",Runs!$A$36)</f>
        <v/>
      </c>
      <c r="H238" t="str">
        <f>IF(Batches!$A$36="","",Batches!$A$36)</f>
        <v/>
      </c>
    </row>
    <row r="239" spans="1:8" x14ac:dyDescent="0.25">
      <c r="A239" t="str">
        <f>IF('Machines and sensors'!$A$157="","",'Machines and sensors'!$A$157)</f>
        <v/>
      </c>
      <c r="F239" t="str">
        <f>IF('Machines and sensors'!$A$57="","",'Machines and sensors'!$A$57)</f>
        <v/>
      </c>
      <c r="G239" t="str">
        <f>IF(Runs!$A$37="","",Runs!$A$37)</f>
        <v/>
      </c>
      <c r="H239" t="str">
        <f>IF(Batches!$A$37="","",Batches!$A$37)</f>
        <v/>
      </c>
    </row>
    <row r="240" spans="1:8" x14ac:dyDescent="0.25">
      <c r="A240" t="str">
        <f>IF('Machines and sensors'!$A$158="","",'Machines and sensors'!$A$158)</f>
        <v/>
      </c>
      <c r="F240" t="str">
        <f>IF('Machines and sensors'!$A$58="","",'Machines and sensors'!$A$58)</f>
        <v/>
      </c>
      <c r="G240" t="str">
        <f>IF(Runs!$A$38="","",Runs!$A$38)</f>
        <v/>
      </c>
      <c r="H240" t="str">
        <f>IF(Batches!$A$38="","",Batches!$A$38)</f>
        <v/>
      </c>
    </row>
    <row r="241" spans="1:8" x14ac:dyDescent="0.25">
      <c r="A241" t="str">
        <f>IF('Machines and sensors'!$A$159="","",'Machines and sensors'!$A$159)</f>
        <v/>
      </c>
      <c r="F241" t="str">
        <f>IF('Machines and sensors'!$A$59="","",'Machines and sensors'!$A$59)</f>
        <v/>
      </c>
      <c r="G241" t="str">
        <f>IF(Runs!$A$39="","",Runs!$A$39)</f>
        <v/>
      </c>
      <c r="H241" t="str">
        <f>IF(Batches!$A$39="","",Batches!$A$39)</f>
        <v/>
      </c>
    </row>
    <row r="242" spans="1:8" x14ac:dyDescent="0.25">
      <c r="A242" t="str">
        <f>IF('Machines and sensors'!$A$160="","",'Machines and sensors'!$A$160)</f>
        <v/>
      </c>
      <c r="F242" t="str">
        <f>IF('Machines and sensors'!$A$60="","",'Machines and sensors'!$A$60)</f>
        <v/>
      </c>
      <c r="G242" t="str">
        <f>IF(Runs!$A$40="","",Runs!$A$40)</f>
        <v/>
      </c>
      <c r="H242" t="str">
        <f>IF(Batches!$A$40="","",Batches!$A$40)</f>
        <v/>
      </c>
    </row>
    <row r="243" spans="1:8" x14ac:dyDescent="0.25">
      <c r="A243" t="str">
        <f>IF('Machines and sensors'!$A$161="","",'Machines and sensors'!$A$161)</f>
        <v/>
      </c>
      <c r="F243" t="str">
        <f>IF('Machines and sensors'!$A$61="","",'Machines and sensors'!$A$61)</f>
        <v/>
      </c>
      <c r="G243" t="str">
        <f>IF(Runs!$A$41="","",Runs!$A$41)</f>
        <v/>
      </c>
      <c r="H243" t="str">
        <f>IF(Batches!$A$41="","",Batches!$A$41)</f>
        <v/>
      </c>
    </row>
    <row r="244" spans="1:8" x14ac:dyDescent="0.25">
      <c r="A244" t="str">
        <f>IF('Machines and sensors'!$A$162="","",'Machines and sensors'!$A$162)</f>
        <v/>
      </c>
      <c r="F244" t="str">
        <f>IF('Machines and sensors'!$A$62="","",'Machines and sensors'!$A$62)</f>
        <v/>
      </c>
      <c r="G244" t="str">
        <f>IF(Runs!$A$42="","",Runs!$A$42)</f>
        <v/>
      </c>
      <c r="H244" t="str">
        <f>IF(Batches!$A$42="","",Batches!$A$42)</f>
        <v/>
      </c>
    </row>
    <row r="245" spans="1:8" x14ac:dyDescent="0.25">
      <c r="A245" t="str">
        <f>IF('Machines and sensors'!$A$163="","",'Machines and sensors'!$A$163)</f>
        <v/>
      </c>
      <c r="F245" t="str">
        <f>IF('Machines and sensors'!$A$63="","",'Machines and sensors'!$A$63)</f>
        <v/>
      </c>
      <c r="G245" t="str">
        <f>IF(Runs!$A$43="","",Runs!$A$43)</f>
        <v/>
      </c>
      <c r="H245" t="str">
        <f>IF(Batches!$A$43="","",Batches!$A$43)</f>
        <v/>
      </c>
    </row>
    <row r="246" spans="1:8" x14ac:dyDescent="0.25">
      <c r="A246" t="str">
        <f>IF('Machines and sensors'!$A$164="","",'Machines and sensors'!$A$164)</f>
        <v/>
      </c>
      <c r="F246" t="str">
        <f>IF('Machines and sensors'!$A$64="","",'Machines and sensors'!$A$64)</f>
        <v/>
      </c>
      <c r="G246" t="str">
        <f>IF(Runs!$A$44="","",Runs!$A$44)</f>
        <v/>
      </c>
      <c r="H246" t="str">
        <f>IF(Batches!$A$44="","",Batches!$A$44)</f>
        <v/>
      </c>
    </row>
    <row r="247" spans="1:8" x14ac:dyDescent="0.25">
      <c r="A247" t="str">
        <f>IF('Machines and sensors'!$A$165="","",'Machines and sensors'!$A$165)</f>
        <v/>
      </c>
      <c r="F247" t="str">
        <f>IF('Machines and sensors'!$A$65="","",'Machines and sensors'!$A$65)</f>
        <v/>
      </c>
      <c r="G247" t="str">
        <f>IF(Runs!$A$45="","",Runs!$A$45)</f>
        <v/>
      </c>
      <c r="H247" t="str">
        <f>IF(Batches!$A$45="","",Batches!$A$45)</f>
        <v/>
      </c>
    </row>
    <row r="248" spans="1:8" x14ac:dyDescent="0.25">
      <c r="A248" t="str">
        <f>IF('Machines and sensors'!$A$166="","",'Machines and sensors'!$A$166)</f>
        <v/>
      </c>
      <c r="F248" t="str">
        <f>IF('Machines and sensors'!$A$66="","",'Machines and sensors'!$A$66)</f>
        <v/>
      </c>
      <c r="G248" t="str">
        <f>IF(Runs!$A$46="","",Runs!$A$46)</f>
        <v/>
      </c>
      <c r="H248" t="str">
        <f>IF(Batches!$A$46="","",Batches!$A$46)</f>
        <v/>
      </c>
    </row>
    <row r="249" spans="1:8" x14ac:dyDescent="0.25">
      <c r="A249" t="str">
        <f>IF('Machines and sensors'!$A$167="","",'Machines and sensors'!$A$167)</f>
        <v/>
      </c>
      <c r="F249" t="str">
        <f>IF('Machines and sensors'!$A$67="","",'Machines and sensors'!$A$67)</f>
        <v/>
      </c>
      <c r="G249" t="str">
        <f>IF(Runs!$A$47="","",Runs!$A$47)</f>
        <v/>
      </c>
      <c r="H249" t="str">
        <f>IF(Batches!$A$47="","",Batches!$A$47)</f>
        <v/>
      </c>
    </row>
    <row r="250" spans="1:8" x14ac:dyDescent="0.25">
      <c r="A250" t="str">
        <f>IF('Machines and sensors'!$A$168="","",'Machines and sensors'!$A$168)</f>
        <v/>
      </c>
      <c r="F250" t="str">
        <f>IF('Machines and sensors'!$A$68="","",'Machines and sensors'!$A$68)</f>
        <v/>
      </c>
      <c r="G250" t="str">
        <f>IF(Runs!$A$48="","",Runs!$A$48)</f>
        <v/>
      </c>
      <c r="H250" t="str">
        <f>IF(Batches!$A$48="","",Batches!$A$48)</f>
        <v/>
      </c>
    </row>
    <row r="251" spans="1:8" x14ac:dyDescent="0.25">
      <c r="A251" t="str">
        <f>IF('Machines and sensors'!$A$169="","",'Machines and sensors'!$A$169)</f>
        <v/>
      </c>
      <c r="F251" t="str">
        <f>IF('Machines and sensors'!$A$69="","",'Machines and sensors'!$A$69)</f>
        <v/>
      </c>
      <c r="G251" t="str">
        <f>IF(Runs!$A$49="","",Runs!$A$49)</f>
        <v/>
      </c>
      <c r="H251" t="str">
        <f>IF(Batches!$A$49="","",Batches!$A$49)</f>
        <v/>
      </c>
    </row>
    <row r="252" spans="1:8" x14ac:dyDescent="0.25">
      <c r="A252" t="str">
        <f>IF('Machines and sensors'!$A$170="","",'Machines and sensors'!$A$170)</f>
        <v/>
      </c>
      <c r="F252" t="str">
        <f>IF('Machines and sensors'!$A$70="","",'Machines and sensors'!$A$70)</f>
        <v/>
      </c>
      <c r="G252" t="str">
        <f>IF(Runs!$A$50="","",Runs!$A$50)</f>
        <v/>
      </c>
      <c r="H252" t="str">
        <f>IF(Batches!$A$50="","",Batches!$A$50)</f>
        <v/>
      </c>
    </row>
    <row r="253" spans="1:8" x14ac:dyDescent="0.25">
      <c r="A253" t="str">
        <f>IF('Machines and sensors'!$A$171="","",'Machines and sensors'!$A$171)</f>
        <v/>
      </c>
      <c r="F253" t="str">
        <f>IF('Machines and sensors'!$A$71="","",'Machines and sensors'!$A$71)</f>
        <v/>
      </c>
      <c r="G253" t="str">
        <f>IF(Runs!$A$51="","",Runs!$A$51)</f>
        <v/>
      </c>
      <c r="H253" t="str">
        <f>IF(Batches!$A$51="","",Batches!$A$51)</f>
        <v/>
      </c>
    </row>
    <row r="254" spans="1:8" x14ac:dyDescent="0.25">
      <c r="A254" t="str">
        <f>IF('Machines and sensors'!$A$172="","",'Machines and sensors'!$A$172)</f>
        <v/>
      </c>
      <c r="F254" t="str">
        <f>IF('Machines and sensors'!$A$72="","",'Machines and sensors'!$A$72)</f>
        <v/>
      </c>
      <c r="G254" t="str">
        <f>IF(Runs!$A$52="","",Runs!$A$52)</f>
        <v/>
      </c>
      <c r="H254" t="str">
        <f>IF(Batches!$A$52="","",Batches!$A$52)</f>
        <v/>
      </c>
    </row>
    <row r="255" spans="1:8" x14ac:dyDescent="0.25">
      <c r="A255" t="str">
        <f>IF('Machines and sensors'!$A$173="","",'Machines and sensors'!$A$173)</f>
        <v/>
      </c>
      <c r="F255" t="str">
        <f>IF('Machines and sensors'!$A$73="","",'Machines and sensors'!$A$73)</f>
        <v/>
      </c>
      <c r="G255" t="str">
        <f>IF(Runs!$A$53="","",Runs!$A$53)</f>
        <v/>
      </c>
      <c r="H255" t="str">
        <f>IF(Batches!$A$53="","",Batches!$A$53)</f>
        <v/>
      </c>
    </row>
    <row r="256" spans="1:8" x14ac:dyDescent="0.25">
      <c r="A256" t="str">
        <f>IF('Machines and sensors'!$A$174="","",'Machines and sensors'!$A$174)</f>
        <v/>
      </c>
      <c r="F256" t="str">
        <f>IF('Machines and sensors'!$A$74="","",'Machines and sensors'!$A$74)</f>
        <v/>
      </c>
      <c r="G256" t="str">
        <f>IF(Runs!$A$54="","",Runs!$A$54)</f>
        <v/>
      </c>
      <c r="H256" t="str">
        <f>IF(Batches!$A$54="","",Batches!$A$54)</f>
        <v/>
      </c>
    </row>
    <row r="257" spans="1:8" x14ac:dyDescent="0.25">
      <c r="A257" t="str">
        <f>IF('Machines and sensors'!$A$175="","",'Machines and sensors'!$A$175)</f>
        <v/>
      </c>
      <c r="F257" t="str">
        <f>IF('Machines and sensors'!$A$75="","",'Machines and sensors'!$A$75)</f>
        <v/>
      </c>
      <c r="G257" t="str">
        <f>IF(Runs!$A$55="","",Runs!$A$55)</f>
        <v/>
      </c>
      <c r="H257" t="str">
        <f>IF(Batches!$A$55="","",Batches!$A$55)</f>
        <v/>
      </c>
    </row>
    <row r="258" spans="1:8" x14ac:dyDescent="0.25">
      <c r="A258" t="str">
        <f>IF('Machines and sensors'!$A$176="","",'Machines and sensors'!$A$176)</f>
        <v/>
      </c>
      <c r="F258" t="str">
        <f>IF('Machines and sensors'!$A$76="","",'Machines and sensors'!$A$76)</f>
        <v/>
      </c>
      <c r="G258" t="str">
        <f>IF(Runs!$A$56="","",Runs!$A$56)</f>
        <v/>
      </c>
      <c r="H258" t="str">
        <f>IF(Batches!$A$56="","",Batches!$A$56)</f>
        <v/>
      </c>
    </row>
    <row r="259" spans="1:8" x14ac:dyDescent="0.25">
      <c r="A259" t="str">
        <f>IF('Machines and sensors'!$A$177="","",'Machines and sensors'!$A$177)</f>
        <v/>
      </c>
      <c r="F259" t="str">
        <f>IF('Machines and sensors'!$A$77="","",'Machines and sensors'!$A$77)</f>
        <v/>
      </c>
      <c r="G259" t="str">
        <f>IF(Runs!$A$57="","",Runs!$A$57)</f>
        <v/>
      </c>
      <c r="H259" t="str">
        <f>IF(Batches!$A$57="","",Batches!$A$57)</f>
        <v/>
      </c>
    </row>
    <row r="260" spans="1:8" x14ac:dyDescent="0.25">
      <c r="A260" t="str">
        <f>IF('Machines and sensors'!$A$178="","",'Machines and sensors'!$A$178)</f>
        <v/>
      </c>
      <c r="F260" t="str">
        <f>IF('Machines and sensors'!$A$78="","",'Machines and sensors'!$A$78)</f>
        <v/>
      </c>
      <c r="G260" t="str">
        <f>IF(Runs!$A$58="","",Runs!$A$58)</f>
        <v/>
      </c>
      <c r="H260" t="str">
        <f>IF(Batches!$A$58="","",Batches!$A$58)</f>
        <v/>
      </c>
    </row>
    <row r="261" spans="1:8" x14ac:dyDescent="0.25">
      <c r="A261" t="str">
        <f>IF('Machines and sensors'!$A$179="","",'Machines and sensors'!$A$179)</f>
        <v/>
      </c>
      <c r="F261" t="str">
        <f>IF('Machines and sensors'!$A$79="","",'Machines and sensors'!$A$79)</f>
        <v/>
      </c>
      <c r="G261" t="str">
        <f>IF(Runs!$A$59="","",Runs!$A$59)</f>
        <v/>
      </c>
      <c r="H261" t="str">
        <f>IF(Batches!$A$59="","",Batches!$A$59)</f>
        <v/>
      </c>
    </row>
    <row r="262" spans="1:8" x14ac:dyDescent="0.25">
      <c r="A262" t="str">
        <f>IF('Machines and sensors'!$A$180="","",'Machines and sensors'!$A$180)</f>
        <v/>
      </c>
      <c r="F262" t="str">
        <f>IF('Machines and sensors'!$A$80="","",'Machines and sensors'!$A$80)</f>
        <v/>
      </c>
      <c r="G262" t="str">
        <f>IF(Runs!$A$60="","",Runs!$A$60)</f>
        <v/>
      </c>
      <c r="H262" t="str">
        <f>IF(Batches!$A$60="","",Batches!$A$60)</f>
        <v/>
      </c>
    </row>
    <row r="263" spans="1:8" x14ac:dyDescent="0.25">
      <c r="A263" t="str">
        <f>IF('Machines and sensors'!$A$181="","",'Machines and sensors'!$A$181)</f>
        <v/>
      </c>
      <c r="F263" t="str">
        <f>IF('Machines and sensors'!$A$81="","",'Machines and sensors'!$A$81)</f>
        <v/>
      </c>
      <c r="G263" t="str">
        <f>IF(Runs!$A$61="","",Runs!$A$61)</f>
        <v/>
      </c>
      <c r="H263" t="str">
        <f>IF(Batches!$A$61="","",Batches!$A$61)</f>
        <v/>
      </c>
    </row>
    <row r="264" spans="1:8" x14ac:dyDescent="0.25">
      <c r="A264" t="str">
        <f>IF('Machines and sensors'!$A$182="","",'Machines and sensors'!$A$182)</f>
        <v/>
      </c>
      <c r="F264" t="str">
        <f>IF('Machines and sensors'!$A$82="","",'Machines and sensors'!$A$82)</f>
        <v/>
      </c>
      <c r="G264" t="str">
        <f>IF(Runs!$A$62="","",Runs!$A$62)</f>
        <v/>
      </c>
      <c r="H264" t="str">
        <f>IF(Batches!$A$62="","",Batches!$A$62)</f>
        <v/>
      </c>
    </row>
    <row r="265" spans="1:8" x14ac:dyDescent="0.25">
      <c r="A265" t="str">
        <f>IF('Machines and sensors'!$A$183="","",'Machines and sensors'!$A$183)</f>
        <v/>
      </c>
      <c r="F265" t="str">
        <f>IF('Machines and sensors'!$A$83="","",'Machines and sensors'!$A$83)</f>
        <v/>
      </c>
      <c r="G265" t="str">
        <f>IF(Runs!$A$63="","",Runs!$A$63)</f>
        <v/>
      </c>
      <c r="H265" t="str">
        <f>IF(Batches!$A$63="","",Batches!$A$63)</f>
        <v/>
      </c>
    </row>
    <row r="266" spans="1:8" x14ac:dyDescent="0.25">
      <c r="A266" t="str">
        <f>IF('Machines and sensors'!$A$184="","",'Machines and sensors'!$A$184)</f>
        <v/>
      </c>
      <c r="F266" t="str">
        <f>IF('Machines and sensors'!$A$84="","",'Machines and sensors'!$A$84)</f>
        <v/>
      </c>
      <c r="G266" t="str">
        <f>IF(Runs!$A$64="","",Runs!$A$64)</f>
        <v/>
      </c>
      <c r="H266" t="str">
        <f>IF(Batches!$A$64="","",Batches!$A$64)</f>
        <v/>
      </c>
    </row>
    <row r="267" spans="1:8" x14ac:dyDescent="0.25">
      <c r="A267" t="str">
        <f>IF('Machines and sensors'!$A$185="","",'Machines and sensors'!$A$185)</f>
        <v/>
      </c>
      <c r="F267" t="str">
        <f>IF('Machines and sensors'!$A$85="","",'Machines and sensors'!$A$85)</f>
        <v/>
      </c>
      <c r="G267" t="str">
        <f>IF(Runs!$A$65="","",Runs!$A$65)</f>
        <v/>
      </c>
      <c r="H267" t="str">
        <f>IF(Batches!$A$65="","",Batches!$A$65)</f>
        <v/>
      </c>
    </row>
    <row r="268" spans="1:8" x14ac:dyDescent="0.25">
      <c r="A268" t="str">
        <f>IF('Machines and sensors'!$A$186="","",'Machines and sensors'!$A$186)</f>
        <v/>
      </c>
      <c r="F268" t="str">
        <f>IF('Machines and sensors'!$A$86="","",'Machines and sensors'!$A$86)</f>
        <v/>
      </c>
      <c r="G268" t="str">
        <f>IF(Runs!$A$66="","",Runs!$A$66)</f>
        <v/>
      </c>
      <c r="H268" t="str">
        <f>IF(Batches!$A$66="","",Batches!$A$66)</f>
        <v/>
      </c>
    </row>
    <row r="269" spans="1:8" x14ac:dyDescent="0.25">
      <c r="A269" t="str">
        <f>IF('Machines and sensors'!$A$187="","",'Machines and sensors'!$A$187)</f>
        <v/>
      </c>
      <c r="F269" t="str">
        <f>IF('Machines and sensors'!$A$87="","",'Machines and sensors'!$A$87)</f>
        <v/>
      </c>
      <c r="G269" t="str">
        <f>IF(Runs!$A$67="","",Runs!$A$67)</f>
        <v/>
      </c>
      <c r="H269" t="str">
        <f>IF(Batches!$A$67="","",Batches!$A$67)</f>
        <v/>
      </c>
    </row>
    <row r="270" spans="1:8" x14ac:dyDescent="0.25">
      <c r="A270" t="str">
        <f>IF('Machines and sensors'!$A$188="","",'Machines and sensors'!$A$188)</f>
        <v/>
      </c>
      <c r="F270" t="str">
        <f>IF('Machines and sensors'!$A$88="","",'Machines and sensors'!$A$88)</f>
        <v/>
      </c>
      <c r="G270" t="str">
        <f>IF(Runs!$A$68="","",Runs!$A$68)</f>
        <v/>
      </c>
      <c r="H270" t="str">
        <f>IF(Batches!$A$68="","",Batches!$A$68)</f>
        <v/>
      </c>
    </row>
    <row r="271" spans="1:8" x14ac:dyDescent="0.25">
      <c r="A271" t="str">
        <f>IF('Machines and sensors'!$A$189="","",'Machines and sensors'!$A$189)</f>
        <v/>
      </c>
      <c r="F271" t="str">
        <f>IF('Machines and sensors'!$A$89="","",'Machines and sensors'!$A$89)</f>
        <v/>
      </c>
      <c r="G271" t="str">
        <f>IF(Runs!$A$69="","",Runs!$A$69)</f>
        <v/>
      </c>
      <c r="H271" t="str">
        <f>IF(Batches!$A$69="","",Batches!$A$69)</f>
        <v/>
      </c>
    </row>
    <row r="272" spans="1:8" x14ac:dyDescent="0.25">
      <c r="A272" t="str">
        <f>IF('Machines and sensors'!$A$190="","",'Machines and sensors'!$A$190)</f>
        <v/>
      </c>
      <c r="F272" t="str">
        <f>IF('Machines and sensors'!$A$90="","",'Machines and sensors'!$A$90)</f>
        <v/>
      </c>
      <c r="G272" t="str">
        <f>IF(Runs!$A$70="","",Runs!$A$70)</f>
        <v/>
      </c>
      <c r="H272" t="str">
        <f>IF(Batches!$A$70="","",Batches!$A$70)</f>
        <v/>
      </c>
    </row>
    <row r="273" spans="1:8" x14ac:dyDescent="0.25">
      <c r="A273" t="str">
        <f>IF('Machines and sensors'!$A$191="","",'Machines and sensors'!$A$191)</f>
        <v/>
      </c>
      <c r="F273" t="str">
        <f>IF('Machines and sensors'!$A$91="","",'Machines and sensors'!$A$91)</f>
        <v/>
      </c>
      <c r="G273" t="str">
        <f>IF(Runs!$A$71="","",Runs!$A$71)</f>
        <v/>
      </c>
      <c r="H273" t="str">
        <f>IF(Batches!$A$71="","",Batches!$A$71)</f>
        <v/>
      </c>
    </row>
    <row r="274" spans="1:8" x14ac:dyDescent="0.25">
      <c r="A274" t="str">
        <f>IF('Machines and sensors'!$A$192="","",'Machines and sensors'!$A$192)</f>
        <v/>
      </c>
      <c r="F274" t="str">
        <f>IF('Machines and sensors'!$A$92="","",'Machines and sensors'!$A$92)</f>
        <v/>
      </c>
      <c r="G274" t="str">
        <f>IF(Runs!$A$72="","",Runs!$A$72)</f>
        <v/>
      </c>
      <c r="H274" t="str">
        <f>IF(Batches!$A$72="","",Batches!$A$72)</f>
        <v/>
      </c>
    </row>
    <row r="275" spans="1:8" x14ac:dyDescent="0.25">
      <c r="A275" t="str">
        <f>IF('Machines and sensors'!$A$193="","",'Machines and sensors'!$A$193)</f>
        <v/>
      </c>
      <c r="F275" t="str">
        <f>IF('Machines and sensors'!$A$93="","",'Machines and sensors'!$A$93)</f>
        <v/>
      </c>
      <c r="G275" t="str">
        <f>IF(Runs!$A$73="","",Runs!$A$73)</f>
        <v/>
      </c>
      <c r="H275" t="str">
        <f>IF(Batches!$A$73="","",Batches!$A$73)</f>
        <v/>
      </c>
    </row>
    <row r="276" spans="1:8" x14ac:dyDescent="0.25">
      <c r="A276" t="str">
        <f>IF('Machines and sensors'!$A$194="","",'Machines and sensors'!$A$194)</f>
        <v/>
      </c>
      <c r="F276" t="str">
        <f>IF('Machines and sensors'!$A$94="","",'Machines and sensors'!$A$94)</f>
        <v/>
      </c>
      <c r="G276" t="str">
        <f>IF(Runs!$A$74="","",Runs!$A$74)</f>
        <v/>
      </c>
      <c r="H276" t="str">
        <f>IF(Batches!$A$74="","",Batches!$A$74)</f>
        <v/>
      </c>
    </row>
    <row r="277" spans="1:8" x14ac:dyDescent="0.25">
      <c r="A277" t="str">
        <f>IF('Machines and sensors'!$A$195="","",'Machines and sensors'!$A$195)</f>
        <v/>
      </c>
      <c r="F277" t="str">
        <f>IF('Machines and sensors'!$A$95="","",'Machines and sensors'!$A$95)</f>
        <v/>
      </c>
      <c r="G277" t="str">
        <f>IF(Runs!$A$75="","",Runs!$A$75)</f>
        <v/>
      </c>
      <c r="H277" t="str">
        <f>IF(Batches!$A$75="","",Batches!$A$75)</f>
        <v/>
      </c>
    </row>
    <row r="278" spans="1:8" x14ac:dyDescent="0.25">
      <c r="A278" t="str">
        <f>IF('Machines and sensors'!$A$196="","",'Machines and sensors'!$A$196)</f>
        <v/>
      </c>
      <c r="F278" t="str">
        <f>IF('Machines and sensors'!$A$96="","",'Machines and sensors'!$A$96)</f>
        <v/>
      </c>
      <c r="G278" t="str">
        <f>IF(Runs!$A$76="","",Runs!$A$76)</f>
        <v/>
      </c>
      <c r="H278" t="str">
        <f>IF(Batches!$A$76="","",Batches!$A$76)</f>
        <v/>
      </c>
    </row>
    <row r="279" spans="1:8" x14ac:dyDescent="0.25">
      <c r="A279" t="str">
        <f>IF('Machines and sensors'!$A$197="","",'Machines and sensors'!$A$197)</f>
        <v/>
      </c>
      <c r="F279" t="str">
        <f>IF('Machines and sensors'!$A$97="","",'Machines and sensors'!$A$97)</f>
        <v/>
      </c>
      <c r="G279" t="str">
        <f>IF(Runs!$A$77="","",Runs!$A$77)</f>
        <v/>
      </c>
      <c r="H279" t="str">
        <f>IF(Batches!$A$77="","",Batches!$A$77)</f>
        <v/>
      </c>
    </row>
    <row r="280" spans="1:8" x14ac:dyDescent="0.25">
      <c r="A280" t="str">
        <f>IF('Machines and sensors'!$A$198="","",'Machines and sensors'!$A$198)</f>
        <v/>
      </c>
      <c r="F280" t="str">
        <f>IF('Machines and sensors'!$A$98="","",'Machines and sensors'!$A$98)</f>
        <v/>
      </c>
      <c r="G280" t="str">
        <f>IF(Runs!$A$78="","",Runs!$A$78)</f>
        <v/>
      </c>
      <c r="H280" t="str">
        <f>IF(Batches!$A$78="","",Batches!$A$78)</f>
        <v/>
      </c>
    </row>
    <row r="281" spans="1:8" x14ac:dyDescent="0.25">
      <c r="A281" t="str">
        <f>IF('Machines and sensors'!$A$199="","",'Machines and sensors'!$A$199)</f>
        <v/>
      </c>
      <c r="F281" t="str">
        <f>IF('Machines and sensors'!$A$99="","",'Machines and sensors'!$A$99)</f>
        <v/>
      </c>
      <c r="G281" t="str">
        <f>IF(Runs!$A$79="","",Runs!$A$79)</f>
        <v/>
      </c>
      <c r="H281" t="str">
        <f>IF(Batches!$A$79="","",Batches!$A$79)</f>
        <v/>
      </c>
    </row>
    <row r="282" spans="1:8" x14ac:dyDescent="0.25">
      <c r="A282" t="str">
        <f>IF('Machines and sensors'!$A$200="","",'Machines and sensors'!$A$200)</f>
        <v/>
      </c>
      <c r="F282" t="str">
        <f>IF('Machines and sensors'!$A$100="","",'Machines and sensors'!$A$100)</f>
        <v/>
      </c>
      <c r="G282" t="str">
        <f>IF(Runs!$A$80="","",Runs!$A$80)</f>
        <v/>
      </c>
      <c r="H282" t="str">
        <f>IF(Batches!$A$80="","",Batches!$A$80)</f>
        <v/>
      </c>
    </row>
    <row r="283" spans="1:8" x14ac:dyDescent="0.25">
      <c r="A283" t="str">
        <f>IF('Machines and sensors'!$A$201="","",'Machines and sensors'!$A$201)</f>
        <v/>
      </c>
      <c r="F283" t="str">
        <f>IF('Machines and sensors'!$A$101="","",'Machines and sensors'!$A$101)</f>
        <v/>
      </c>
      <c r="G283" t="str">
        <f>IF(Runs!$A$81="","",Runs!$A$81)</f>
        <v/>
      </c>
      <c r="H283" t="str">
        <f>IF(Batches!$A$81="","",Batches!$A$81)</f>
        <v/>
      </c>
    </row>
    <row r="284" spans="1:8" x14ac:dyDescent="0.25">
      <c r="F284" t="str">
        <f>IF('Machines and sensors'!$A$102="","",'Machines and sensors'!$A$102)</f>
        <v/>
      </c>
      <c r="G284" t="str">
        <f>IF(Runs!$A$82="","",Runs!$A$82)</f>
        <v/>
      </c>
      <c r="H284" t="str">
        <f>IF(Batches!$A$82="","",Batches!$A$82)</f>
        <v/>
      </c>
    </row>
    <row r="285" spans="1:8" x14ac:dyDescent="0.25">
      <c r="F285" t="str">
        <f>IF('Machines and sensors'!$A$103="","",'Machines and sensors'!$A$103)</f>
        <v/>
      </c>
      <c r="G285" t="str">
        <f>IF(Runs!$A$83="","",Runs!$A$83)</f>
        <v/>
      </c>
      <c r="H285" t="str">
        <f>IF(Batches!$A$83="","",Batches!$A$83)</f>
        <v/>
      </c>
    </row>
    <row r="286" spans="1:8" x14ac:dyDescent="0.25">
      <c r="F286" t="str">
        <f>IF('Machines and sensors'!$A$104="","",'Machines and sensors'!$A$104)</f>
        <v/>
      </c>
      <c r="G286" t="str">
        <f>IF(Runs!$A$84="","",Runs!$A$84)</f>
        <v/>
      </c>
      <c r="H286" t="str">
        <f>IF(Batches!$A$84="","",Batches!$A$84)</f>
        <v/>
      </c>
    </row>
    <row r="287" spans="1:8" x14ac:dyDescent="0.25">
      <c r="F287" t="str">
        <f>IF('Machines and sensors'!$A$105="","",'Machines and sensors'!$A$105)</f>
        <v/>
      </c>
      <c r="G287" t="str">
        <f>IF(Runs!$A$85="","",Runs!$A$85)</f>
        <v/>
      </c>
      <c r="H287" t="str">
        <f>IF(Batches!$A$85="","",Batches!$A$85)</f>
        <v/>
      </c>
    </row>
    <row r="288" spans="1:8" x14ac:dyDescent="0.25">
      <c r="F288" t="str">
        <f>IF('Machines and sensors'!$A$106="","",'Machines and sensors'!$A$106)</f>
        <v/>
      </c>
      <c r="G288" t="str">
        <f>IF(Runs!$A$86="","",Runs!$A$86)</f>
        <v/>
      </c>
      <c r="H288" t="str">
        <f>IF(Batches!$A$86="","",Batches!$A$86)</f>
        <v/>
      </c>
    </row>
    <row r="289" spans="6:8" x14ac:dyDescent="0.25">
      <c r="F289" t="str">
        <f>IF('Machines and sensors'!$A$107="","",'Machines and sensors'!$A$107)</f>
        <v/>
      </c>
      <c r="G289" t="str">
        <f>IF(Runs!$A$87="","",Runs!$A$87)</f>
        <v/>
      </c>
      <c r="H289" t="str">
        <f>IF(Batches!$A$87="","",Batches!$A$87)</f>
        <v/>
      </c>
    </row>
    <row r="290" spans="6:8" x14ac:dyDescent="0.25">
      <c r="F290" t="str">
        <f>IF('Machines and sensors'!$A$108="","",'Machines and sensors'!$A$108)</f>
        <v/>
      </c>
      <c r="G290" t="str">
        <f>IF(Runs!$A$88="","",Runs!$A$88)</f>
        <v/>
      </c>
      <c r="H290" t="str">
        <f>IF(Batches!$A$88="","",Batches!$A$88)</f>
        <v/>
      </c>
    </row>
    <row r="291" spans="6:8" x14ac:dyDescent="0.25">
      <c r="F291" t="str">
        <f>IF('Machines and sensors'!$A$109="","",'Machines and sensors'!$A$109)</f>
        <v/>
      </c>
      <c r="G291" t="str">
        <f>IF(Runs!$A$89="","",Runs!$A$89)</f>
        <v/>
      </c>
      <c r="H291" t="str">
        <f>IF(Batches!$A$89="","",Batches!$A$89)</f>
        <v/>
      </c>
    </row>
    <row r="292" spans="6:8" x14ac:dyDescent="0.25">
      <c r="F292" t="str">
        <f>IF('Machines and sensors'!$A$110="","",'Machines and sensors'!$A$110)</f>
        <v/>
      </c>
      <c r="G292" t="str">
        <f>IF(Runs!$A$90="","",Runs!$A$90)</f>
        <v/>
      </c>
      <c r="H292" t="str">
        <f>IF(Batches!$A$90="","",Batches!$A$90)</f>
        <v/>
      </c>
    </row>
    <row r="293" spans="6:8" x14ac:dyDescent="0.25">
      <c r="F293" t="str">
        <f>IF('Machines and sensors'!$A$111="","",'Machines and sensors'!$A$111)</f>
        <v/>
      </c>
      <c r="G293" t="str">
        <f>IF(Runs!$A$91="","",Runs!$A$91)</f>
        <v/>
      </c>
      <c r="H293" t="str">
        <f>IF(Batches!$A$91="","",Batches!$A$91)</f>
        <v/>
      </c>
    </row>
    <row r="294" spans="6:8" x14ac:dyDescent="0.25">
      <c r="F294" t="str">
        <f>IF('Machines and sensors'!$A$112="","",'Machines and sensors'!$A$112)</f>
        <v/>
      </c>
      <c r="G294" t="str">
        <f>IF(Runs!$A$92="","",Runs!$A$92)</f>
        <v/>
      </c>
      <c r="H294" t="str">
        <f>IF(Batches!$A$92="","",Batches!$A$92)</f>
        <v/>
      </c>
    </row>
    <row r="295" spans="6:8" x14ac:dyDescent="0.25">
      <c r="F295" t="str">
        <f>IF('Machines and sensors'!$A$113="","",'Machines and sensors'!$A$113)</f>
        <v/>
      </c>
      <c r="G295" t="str">
        <f>IF(Runs!$A$93="","",Runs!$A$93)</f>
        <v/>
      </c>
      <c r="H295" t="str">
        <f>IF(Batches!$A$93="","",Batches!$A$93)</f>
        <v/>
      </c>
    </row>
    <row r="296" spans="6:8" x14ac:dyDescent="0.25">
      <c r="F296" t="str">
        <f>IF('Machines and sensors'!$A$114="","",'Machines and sensors'!$A$114)</f>
        <v/>
      </c>
      <c r="G296" t="str">
        <f>IF(Runs!$A$94="","",Runs!$A$94)</f>
        <v/>
      </c>
      <c r="H296" t="str">
        <f>IF(Batches!$A$94="","",Batches!$A$94)</f>
        <v/>
      </c>
    </row>
    <row r="297" spans="6:8" x14ac:dyDescent="0.25">
      <c r="F297" t="str">
        <f>IF('Machines and sensors'!$A$115="","",'Machines and sensors'!$A$115)</f>
        <v/>
      </c>
      <c r="G297" t="str">
        <f>IF(Runs!$A$95="","",Runs!$A$95)</f>
        <v/>
      </c>
      <c r="H297" t="str">
        <f>IF(Batches!$A$95="","",Batches!$A$95)</f>
        <v/>
      </c>
    </row>
    <row r="298" spans="6:8" x14ac:dyDescent="0.25">
      <c r="F298" t="str">
        <f>IF('Machines and sensors'!$A$116="","",'Machines and sensors'!$A$116)</f>
        <v/>
      </c>
      <c r="G298" t="str">
        <f>IF(Runs!$A$96="","",Runs!$A$96)</f>
        <v/>
      </c>
      <c r="H298" t="str">
        <f>IF(Batches!$A$96="","",Batches!$A$96)</f>
        <v/>
      </c>
    </row>
    <row r="299" spans="6:8" x14ac:dyDescent="0.25">
      <c r="F299" t="str">
        <f>IF('Machines and sensors'!$A$117="","",'Machines and sensors'!$A$117)</f>
        <v/>
      </c>
      <c r="G299" t="str">
        <f>IF(Runs!$A$97="","",Runs!$A$97)</f>
        <v/>
      </c>
      <c r="H299" t="str">
        <f>IF(Batches!$A$97="","",Batches!$A$97)</f>
        <v/>
      </c>
    </row>
    <row r="300" spans="6:8" x14ac:dyDescent="0.25">
      <c r="F300" t="str">
        <f>IF('Machines and sensors'!$A$118="","",'Machines and sensors'!$A$118)</f>
        <v/>
      </c>
      <c r="G300" t="str">
        <f>IF(Runs!$A$98="","",Runs!$A$98)</f>
        <v/>
      </c>
      <c r="H300" t="str">
        <f>IF(Batches!$A$98="","",Batches!$A$98)</f>
        <v/>
      </c>
    </row>
    <row r="301" spans="6:8" x14ac:dyDescent="0.25">
      <c r="F301" t="str">
        <f>IF('Machines and sensors'!$A$119="","",'Machines and sensors'!$A$119)</f>
        <v/>
      </c>
      <c r="G301" t="str">
        <f>IF(Runs!$A$99="","",Runs!$A$99)</f>
        <v/>
      </c>
      <c r="H301" t="str">
        <f>IF(Batches!$A$99="","",Batches!$A$99)</f>
        <v/>
      </c>
    </row>
    <row r="302" spans="6:8" x14ac:dyDescent="0.25">
      <c r="F302" t="str">
        <f>IF('Machines and sensors'!$A$120="","",'Machines and sensors'!$A$120)</f>
        <v/>
      </c>
      <c r="G302" t="str">
        <f>IF(Runs!$A$100="","",Runs!$A$100)</f>
        <v/>
      </c>
      <c r="H302" t="str">
        <f>IF(Batches!$A$100="","",Batches!$A$100)</f>
        <v/>
      </c>
    </row>
    <row r="303" spans="6:8" x14ac:dyDescent="0.25">
      <c r="F303" t="str">
        <f>IF('Machines and sensors'!$A$121="","",'Machines and sensors'!$A$121)</f>
        <v/>
      </c>
      <c r="G303" t="str">
        <f>IF(Runs!$A$101="","",Runs!$A$101)</f>
        <v/>
      </c>
      <c r="H303" t="str">
        <f>IF(Batches!$A$101="","",Batches!$A$101)</f>
        <v/>
      </c>
    </row>
    <row r="304" spans="6:8" x14ac:dyDescent="0.25">
      <c r="G304" t="str">
        <f>IF(Runs!$A$102="","",Runs!$A$102)</f>
        <v/>
      </c>
      <c r="H304" t="str">
        <f>IF(Cleans!$A$2="","",Cleans!$A$2)</f>
        <v>CIP-260811-014</v>
      </c>
    </row>
    <row r="305" spans="7:8" x14ac:dyDescent="0.25">
      <c r="G305" t="str">
        <f>IF(Runs!$A$103="","",Runs!$A$103)</f>
        <v/>
      </c>
      <c r="H305" t="str">
        <f>IF(Cleans!$A$3="","",Cleans!$A$3)</f>
        <v/>
      </c>
    </row>
    <row r="306" spans="7:8" x14ac:dyDescent="0.25">
      <c r="G306" t="str">
        <f>IF(Runs!$A$104="","",Runs!$A$104)</f>
        <v/>
      </c>
      <c r="H306" t="str">
        <f>IF(Cleans!$A$4="","",Cleans!$A$4)</f>
        <v/>
      </c>
    </row>
    <row r="307" spans="7:8" x14ac:dyDescent="0.25">
      <c r="G307" t="str">
        <f>IF(Runs!$A$105="","",Runs!$A$105)</f>
        <v/>
      </c>
      <c r="H307" t="str">
        <f>IF(Cleans!$A$5="","",Cleans!$A$5)</f>
        <v/>
      </c>
    </row>
    <row r="308" spans="7:8" x14ac:dyDescent="0.25">
      <c r="G308" t="str">
        <f>IF(Runs!$A$106="","",Runs!$A$106)</f>
        <v/>
      </c>
      <c r="H308" t="str">
        <f>IF(Cleans!$A$6="","",Cleans!$A$6)</f>
        <v/>
      </c>
    </row>
    <row r="309" spans="7:8" x14ac:dyDescent="0.25">
      <c r="G309" t="str">
        <f>IF(Runs!$A$107="","",Runs!$A$107)</f>
        <v/>
      </c>
      <c r="H309" t="str">
        <f>IF(Cleans!$A$7="","",Cleans!$A$7)</f>
        <v/>
      </c>
    </row>
    <row r="310" spans="7:8" x14ac:dyDescent="0.25">
      <c r="G310" t="str">
        <f>IF(Runs!$A$108="","",Runs!$A$108)</f>
        <v/>
      </c>
      <c r="H310" t="str">
        <f>IF(Cleans!$A$8="","",Cleans!$A$8)</f>
        <v/>
      </c>
    </row>
    <row r="311" spans="7:8" x14ac:dyDescent="0.25">
      <c r="G311" t="str">
        <f>IF(Runs!$A$109="","",Runs!$A$109)</f>
        <v/>
      </c>
      <c r="H311" t="str">
        <f>IF(Cleans!$A$9="","",Cleans!$A$9)</f>
        <v/>
      </c>
    </row>
    <row r="312" spans="7:8" x14ac:dyDescent="0.25">
      <c r="G312" t="str">
        <f>IF(Runs!$A$110="","",Runs!$A$110)</f>
        <v/>
      </c>
      <c r="H312" t="str">
        <f>IF(Cleans!$A$10="","",Cleans!$A$10)</f>
        <v/>
      </c>
    </row>
    <row r="313" spans="7:8" x14ac:dyDescent="0.25">
      <c r="G313" t="str">
        <f>IF(Runs!$A$111="","",Runs!$A$111)</f>
        <v/>
      </c>
      <c r="H313" t="str">
        <f>IF(Cleans!$A$11="","",Cleans!$A$11)</f>
        <v/>
      </c>
    </row>
    <row r="314" spans="7:8" x14ac:dyDescent="0.25">
      <c r="G314" t="str">
        <f>IF(Runs!$A$112="","",Runs!$A$112)</f>
        <v/>
      </c>
      <c r="H314" t="str">
        <f>IF(Cleans!$A$12="","",Cleans!$A$12)</f>
        <v/>
      </c>
    </row>
    <row r="315" spans="7:8" x14ac:dyDescent="0.25">
      <c r="G315" t="str">
        <f>IF(Runs!$A$113="","",Runs!$A$113)</f>
        <v/>
      </c>
      <c r="H315" t="str">
        <f>IF(Cleans!$A$13="","",Cleans!$A$13)</f>
        <v/>
      </c>
    </row>
    <row r="316" spans="7:8" x14ac:dyDescent="0.25">
      <c r="G316" t="str">
        <f>IF(Runs!$A$114="","",Runs!$A$114)</f>
        <v/>
      </c>
      <c r="H316" t="str">
        <f>IF(Cleans!$A$14="","",Cleans!$A$14)</f>
        <v/>
      </c>
    </row>
    <row r="317" spans="7:8" x14ac:dyDescent="0.25">
      <c r="G317" t="str">
        <f>IF(Runs!$A$115="","",Runs!$A$115)</f>
        <v/>
      </c>
      <c r="H317" t="str">
        <f>IF(Cleans!$A$15="","",Cleans!$A$15)</f>
        <v/>
      </c>
    </row>
    <row r="318" spans="7:8" x14ac:dyDescent="0.25">
      <c r="G318" t="str">
        <f>IF(Runs!$A$116="","",Runs!$A$116)</f>
        <v/>
      </c>
      <c r="H318" t="str">
        <f>IF(Cleans!$A$16="","",Cleans!$A$16)</f>
        <v/>
      </c>
    </row>
    <row r="319" spans="7:8" x14ac:dyDescent="0.25">
      <c r="G319" t="str">
        <f>IF(Runs!$A$117="","",Runs!$A$117)</f>
        <v/>
      </c>
      <c r="H319" t="str">
        <f>IF(Cleans!$A$17="","",Cleans!$A$17)</f>
        <v/>
      </c>
    </row>
    <row r="320" spans="7:8" x14ac:dyDescent="0.25">
      <c r="G320" t="str">
        <f>IF(Runs!$A$118="","",Runs!$A$118)</f>
        <v/>
      </c>
      <c r="H320" t="str">
        <f>IF(Cleans!$A$18="","",Cleans!$A$18)</f>
        <v/>
      </c>
    </row>
    <row r="321" spans="7:8" x14ac:dyDescent="0.25">
      <c r="G321" t="str">
        <f>IF(Runs!$A$119="","",Runs!$A$119)</f>
        <v/>
      </c>
      <c r="H321" t="str">
        <f>IF(Cleans!$A$19="","",Cleans!$A$19)</f>
        <v/>
      </c>
    </row>
    <row r="322" spans="7:8" x14ac:dyDescent="0.25">
      <c r="G322" t="str">
        <f>IF(Runs!$A$120="","",Runs!$A$120)</f>
        <v/>
      </c>
      <c r="H322" t="str">
        <f>IF(Cleans!$A$20="","",Cleans!$A$20)</f>
        <v/>
      </c>
    </row>
    <row r="323" spans="7:8" x14ac:dyDescent="0.25">
      <c r="G323" t="str">
        <f>IF(Runs!$A$121="","",Runs!$A$121)</f>
        <v/>
      </c>
      <c r="H323" t="str">
        <f>IF(Cleans!$A$21="","",Cleans!$A$21)</f>
        <v/>
      </c>
    </row>
    <row r="324" spans="7:8" x14ac:dyDescent="0.25">
      <c r="G324" t="str">
        <f>IF(Batches!$A$2="","",Batches!$A$2)</f>
        <v>BULK-260810-07</v>
      </c>
      <c r="H324" t="str">
        <f>IF(Cleans!$A$22="","",Cleans!$A$22)</f>
        <v/>
      </c>
    </row>
    <row r="325" spans="7:8" x14ac:dyDescent="0.25">
      <c r="G325" t="str">
        <f>IF(Batches!$A$3="","",Batches!$A$3)</f>
        <v>L01-260810-003</v>
      </c>
      <c r="H325" t="str">
        <f>IF(Cleans!$A$23="","",Cleans!$A$23)</f>
        <v/>
      </c>
    </row>
    <row r="326" spans="7:8" x14ac:dyDescent="0.25">
      <c r="G326" t="str">
        <f>IF(Batches!$A$4="","",Batches!$A$4)</f>
        <v/>
      </c>
      <c r="H326" t="str">
        <f>IF(Cleans!$A$24="","",Cleans!$A$24)</f>
        <v/>
      </c>
    </row>
    <row r="327" spans="7:8" x14ac:dyDescent="0.25">
      <c r="G327" t="str">
        <f>IF(Batches!$A$5="","",Batches!$A$5)</f>
        <v/>
      </c>
      <c r="H327" t="str">
        <f>IF(Cleans!$A$25="","",Cleans!$A$25)</f>
        <v/>
      </c>
    </row>
    <row r="328" spans="7:8" x14ac:dyDescent="0.25">
      <c r="G328" t="str">
        <f>IF(Batches!$A$6="","",Batches!$A$6)</f>
        <v/>
      </c>
      <c r="H328" t="str">
        <f>IF(Cleans!$A$26="","",Cleans!$A$26)</f>
        <v/>
      </c>
    </row>
    <row r="329" spans="7:8" x14ac:dyDescent="0.25">
      <c r="G329" t="str">
        <f>IF(Batches!$A$7="","",Batches!$A$7)</f>
        <v/>
      </c>
      <c r="H329" t="str">
        <f>IF(Cleans!$A$27="","",Cleans!$A$27)</f>
        <v/>
      </c>
    </row>
    <row r="330" spans="7:8" x14ac:dyDescent="0.25">
      <c r="G330" t="str">
        <f>IF(Batches!$A$8="","",Batches!$A$8)</f>
        <v/>
      </c>
      <c r="H330" t="str">
        <f>IF(Cleans!$A$28="","",Cleans!$A$28)</f>
        <v/>
      </c>
    </row>
    <row r="331" spans="7:8" x14ac:dyDescent="0.25">
      <c r="G331" t="str">
        <f>IF(Batches!$A$9="","",Batches!$A$9)</f>
        <v/>
      </c>
      <c r="H331" t="str">
        <f>IF(Cleans!$A$29="","",Cleans!$A$29)</f>
        <v/>
      </c>
    </row>
    <row r="332" spans="7:8" x14ac:dyDescent="0.25">
      <c r="G332" t="str">
        <f>IF(Batches!$A$10="","",Batches!$A$10)</f>
        <v/>
      </c>
      <c r="H332" t="str">
        <f>IF(Cleans!$A$30="","",Cleans!$A$30)</f>
        <v/>
      </c>
    </row>
    <row r="333" spans="7:8" x14ac:dyDescent="0.25">
      <c r="G333" t="str">
        <f>IF(Batches!$A$11="","",Batches!$A$11)</f>
        <v/>
      </c>
      <c r="H333" t="str">
        <f>IF(Cleans!$A$31="","",Cleans!$A$31)</f>
        <v/>
      </c>
    </row>
    <row r="334" spans="7:8" x14ac:dyDescent="0.25">
      <c r="G334" t="str">
        <f>IF(Batches!$A$12="","",Batches!$A$12)</f>
        <v/>
      </c>
      <c r="H334" t="str">
        <f>IF(Cleans!$A$32="","",Cleans!$A$32)</f>
        <v/>
      </c>
    </row>
    <row r="335" spans="7:8" x14ac:dyDescent="0.25">
      <c r="G335" t="str">
        <f>IF(Batches!$A$13="","",Batches!$A$13)</f>
        <v/>
      </c>
      <c r="H335" t="str">
        <f>IF(Cleans!$A$33="","",Cleans!$A$33)</f>
        <v/>
      </c>
    </row>
    <row r="336" spans="7:8" x14ac:dyDescent="0.25">
      <c r="G336" t="str">
        <f>IF(Batches!$A$14="","",Batches!$A$14)</f>
        <v/>
      </c>
      <c r="H336" t="str">
        <f>IF(Cleans!$A$34="","",Cleans!$A$34)</f>
        <v/>
      </c>
    </row>
    <row r="337" spans="7:8" x14ac:dyDescent="0.25">
      <c r="G337" t="str">
        <f>IF(Batches!$A$15="","",Batches!$A$15)</f>
        <v/>
      </c>
      <c r="H337" t="str">
        <f>IF(Cleans!$A$35="","",Cleans!$A$35)</f>
        <v/>
      </c>
    </row>
    <row r="338" spans="7:8" x14ac:dyDescent="0.25">
      <c r="G338" t="str">
        <f>IF(Batches!$A$16="","",Batches!$A$16)</f>
        <v/>
      </c>
      <c r="H338" t="str">
        <f>IF(Cleans!$A$36="","",Cleans!$A$36)</f>
        <v/>
      </c>
    </row>
    <row r="339" spans="7:8" x14ac:dyDescent="0.25">
      <c r="G339" t="str">
        <f>IF(Batches!$A$17="","",Batches!$A$17)</f>
        <v/>
      </c>
      <c r="H339" t="str">
        <f>IF(Cleans!$A$37="","",Cleans!$A$37)</f>
        <v/>
      </c>
    </row>
    <row r="340" spans="7:8" x14ac:dyDescent="0.25">
      <c r="G340" t="str">
        <f>IF(Batches!$A$18="","",Batches!$A$18)</f>
        <v/>
      </c>
      <c r="H340" t="str">
        <f>IF(Cleans!$A$38="","",Cleans!$A$38)</f>
        <v/>
      </c>
    </row>
    <row r="341" spans="7:8" x14ac:dyDescent="0.25">
      <c r="G341" t="str">
        <f>IF(Batches!$A$19="","",Batches!$A$19)</f>
        <v/>
      </c>
      <c r="H341" t="str">
        <f>IF(Cleans!$A$39="","",Cleans!$A$39)</f>
        <v/>
      </c>
    </row>
    <row r="342" spans="7:8" x14ac:dyDescent="0.25">
      <c r="G342" t="str">
        <f>IF(Batches!$A$20="","",Batches!$A$20)</f>
        <v/>
      </c>
      <c r="H342" t="str">
        <f>IF(Cleans!$A$40="","",Cleans!$A$40)</f>
        <v/>
      </c>
    </row>
    <row r="343" spans="7:8" x14ac:dyDescent="0.25">
      <c r="G343" t="str">
        <f>IF(Batches!$A$21="","",Batches!$A$21)</f>
        <v/>
      </c>
      <c r="H343" t="str">
        <f>IF(Cleans!$A$41="","",Cleans!$A$41)</f>
        <v/>
      </c>
    </row>
    <row r="344" spans="7:8" x14ac:dyDescent="0.25">
      <c r="G344" t="str">
        <f>IF(Batches!$A$22="","",Batches!$A$22)</f>
        <v/>
      </c>
      <c r="H344" t="str">
        <f>IF(Cleans!$A$42="","",Cleans!$A$42)</f>
        <v/>
      </c>
    </row>
    <row r="345" spans="7:8" x14ac:dyDescent="0.25">
      <c r="G345" t="str">
        <f>IF(Batches!$A$23="","",Batches!$A$23)</f>
        <v/>
      </c>
      <c r="H345" t="str">
        <f>IF(Cleans!$A$43="","",Cleans!$A$43)</f>
        <v/>
      </c>
    </row>
    <row r="346" spans="7:8" x14ac:dyDescent="0.25">
      <c r="G346" t="str">
        <f>IF(Batches!$A$24="","",Batches!$A$24)</f>
        <v/>
      </c>
      <c r="H346" t="str">
        <f>IF(Cleans!$A$44="","",Cleans!$A$44)</f>
        <v/>
      </c>
    </row>
    <row r="347" spans="7:8" x14ac:dyDescent="0.25">
      <c r="G347" t="str">
        <f>IF(Batches!$A$25="","",Batches!$A$25)</f>
        <v/>
      </c>
      <c r="H347" t="str">
        <f>IF(Cleans!$A$45="","",Cleans!$A$45)</f>
        <v/>
      </c>
    </row>
    <row r="348" spans="7:8" x14ac:dyDescent="0.25">
      <c r="G348" t="str">
        <f>IF(Batches!$A$26="","",Batches!$A$26)</f>
        <v/>
      </c>
      <c r="H348" t="str">
        <f>IF(Cleans!$A$46="","",Cleans!$A$46)</f>
        <v/>
      </c>
    </row>
    <row r="349" spans="7:8" x14ac:dyDescent="0.25">
      <c r="G349" t="str">
        <f>IF(Batches!$A$27="","",Batches!$A$27)</f>
        <v/>
      </c>
      <c r="H349" t="str">
        <f>IF(Cleans!$A$47="","",Cleans!$A$47)</f>
        <v/>
      </c>
    </row>
    <row r="350" spans="7:8" x14ac:dyDescent="0.25">
      <c r="G350" t="str">
        <f>IF(Batches!$A$28="","",Batches!$A$28)</f>
        <v/>
      </c>
      <c r="H350" t="str">
        <f>IF(Cleans!$A$48="","",Cleans!$A$48)</f>
        <v/>
      </c>
    </row>
    <row r="351" spans="7:8" x14ac:dyDescent="0.25">
      <c r="G351" t="str">
        <f>IF(Batches!$A$29="","",Batches!$A$29)</f>
        <v/>
      </c>
      <c r="H351" t="str">
        <f>IF(Cleans!$A$49="","",Cleans!$A$49)</f>
        <v/>
      </c>
    </row>
    <row r="352" spans="7:8" x14ac:dyDescent="0.25">
      <c r="G352" t="str">
        <f>IF(Batches!$A$30="","",Batches!$A$30)</f>
        <v/>
      </c>
      <c r="H352" t="str">
        <f>IF(Cleans!$A$50="","",Cleans!$A$50)</f>
        <v/>
      </c>
    </row>
    <row r="353" spans="7:8" x14ac:dyDescent="0.25">
      <c r="G353" t="str">
        <f>IF(Batches!$A$31="","",Batches!$A$31)</f>
        <v/>
      </c>
      <c r="H353" t="str">
        <f>IF(Cleans!$A$51="","",Cleans!$A$51)</f>
        <v/>
      </c>
    </row>
    <row r="354" spans="7:8" x14ac:dyDescent="0.25">
      <c r="G354" t="str">
        <f>IF(Batches!$A$32="","",Batches!$A$32)</f>
        <v/>
      </c>
      <c r="H354" t="str">
        <f>IF(Cleans!$A$52="","",Cleans!$A$52)</f>
        <v/>
      </c>
    </row>
    <row r="355" spans="7:8" x14ac:dyDescent="0.25">
      <c r="G355" t="str">
        <f>IF(Batches!$A$33="","",Batches!$A$33)</f>
        <v/>
      </c>
      <c r="H355" t="str">
        <f>IF(Cleans!$A$53="","",Cleans!$A$53)</f>
        <v/>
      </c>
    </row>
    <row r="356" spans="7:8" x14ac:dyDescent="0.25">
      <c r="G356" t="str">
        <f>IF(Batches!$A$34="","",Batches!$A$34)</f>
        <v/>
      </c>
      <c r="H356" t="str">
        <f>IF(Cleans!$A$54="","",Cleans!$A$54)</f>
        <v/>
      </c>
    </row>
    <row r="357" spans="7:8" x14ac:dyDescent="0.25">
      <c r="G357" t="str">
        <f>IF(Batches!$A$35="","",Batches!$A$35)</f>
        <v/>
      </c>
      <c r="H357" t="str">
        <f>IF(Cleans!$A$55="","",Cleans!$A$55)</f>
        <v/>
      </c>
    </row>
    <row r="358" spans="7:8" x14ac:dyDescent="0.25">
      <c r="G358" t="str">
        <f>IF(Batches!$A$36="","",Batches!$A$36)</f>
        <v/>
      </c>
      <c r="H358" t="str">
        <f>IF(Cleans!$A$56="","",Cleans!$A$56)</f>
        <v/>
      </c>
    </row>
    <row r="359" spans="7:8" x14ac:dyDescent="0.25">
      <c r="G359" t="str">
        <f>IF(Batches!$A$37="","",Batches!$A$37)</f>
        <v/>
      </c>
      <c r="H359" t="str">
        <f>IF(Cleans!$A$57="","",Cleans!$A$57)</f>
        <v/>
      </c>
    </row>
    <row r="360" spans="7:8" x14ac:dyDescent="0.25">
      <c r="G360" t="str">
        <f>IF(Batches!$A$38="","",Batches!$A$38)</f>
        <v/>
      </c>
      <c r="H360" t="str">
        <f>IF(Cleans!$A$58="","",Cleans!$A$58)</f>
        <v/>
      </c>
    </row>
    <row r="361" spans="7:8" x14ac:dyDescent="0.25">
      <c r="G361" t="str">
        <f>IF(Batches!$A$39="","",Batches!$A$39)</f>
        <v/>
      </c>
      <c r="H361" t="str">
        <f>IF(Cleans!$A$59="","",Cleans!$A$59)</f>
        <v/>
      </c>
    </row>
    <row r="362" spans="7:8" x14ac:dyDescent="0.25">
      <c r="G362" t="str">
        <f>IF(Batches!$A$40="","",Batches!$A$40)</f>
        <v/>
      </c>
      <c r="H362" t="str">
        <f>IF(Cleans!$A$60="","",Cleans!$A$60)</f>
        <v/>
      </c>
    </row>
    <row r="363" spans="7:8" x14ac:dyDescent="0.25">
      <c r="G363" t="str">
        <f>IF(Batches!$A$41="","",Batches!$A$41)</f>
        <v/>
      </c>
      <c r="H363" t="str">
        <f>IF(Cleans!$A$61="","",Cleans!$A$61)</f>
        <v/>
      </c>
    </row>
    <row r="364" spans="7:8" x14ac:dyDescent="0.25">
      <c r="G364" t="str">
        <f>IF(Batches!$A$42="","",Batches!$A$42)</f>
        <v/>
      </c>
      <c r="H364" t="str">
        <f>IF(Cleans!$A$62="","",Cleans!$A$62)</f>
        <v/>
      </c>
    </row>
    <row r="365" spans="7:8" x14ac:dyDescent="0.25">
      <c r="G365" t="str">
        <f>IF(Batches!$A$43="","",Batches!$A$43)</f>
        <v/>
      </c>
      <c r="H365" t="str">
        <f>IF(Cleans!$A$63="","",Cleans!$A$63)</f>
        <v/>
      </c>
    </row>
    <row r="366" spans="7:8" x14ac:dyDescent="0.25">
      <c r="G366" t="str">
        <f>IF(Batches!$A$44="","",Batches!$A$44)</f>
        <v/>
      </c>
      <c r="H366" t="str">
        <f>IF(Cleans!$A$64="","",Cleans!$A$64)</f>
        <v/>
      </c>
    </row>
    <row r="367" spans="7:8" x14ac:dyDescent="0.25">
      <c r="G367" t="str">
        <f>IF(Batches!$A$45="","",Batches!$A$45)</f>
        <v/>
      </c>
      <c r="H367" t="str">
        <f>IF(Cleans!$A$65="","",Cleans!$A$65)</f>
        <v/>
      </c>
    </row>
    <row r="368" spans="7:8" x14ac:dyDescent="0.25">
      <c r="G368" t="str">
        <f>IF(Batches!$A$46="","",Batches!$A$46)</f>
        <v/>
      </c>
      <c r="H368" t="str">
        <f>IF(Cleans!$A$66="","",Cleans!$A$66)</f>
        <v/>
      </c>
    </row>
    <row r="369" spans="7:8" x14ac:dyDescent="0.25">
      <c r="G369" t="str">
        <f>IF(Batches!$A$47="","",Batches!$A$47)</f>
        <v/>
      </c>
      <c r="H369" t="str">
        <f>IF(Cleans!$A$67="","",Cleans!$A$67)</f>
        <v/>
      </c>
    </row>
    <row r="370" spans="7:8" x14ac:dyDescent="0.25">
      <c r="G370" t="str">
        <f>IF(Batches!$A$48="","",Batches!$A$48)</f>
        <v/>
      </c>
      <c r="H370" t="str">
        <f>IF(Cleans!$A$68="","",Cleans!$A$68)</f>
        <v/>
      </c>
    </row>
    <row r="371" spans="7:8" x14ac:dyDescent="0.25">
      <c r="G371" t="str">
        <f>IF(Batches!$A$49="","",Batches!$A$49)</f>
        <v/>
      </c>
      <c r="H371" t="str">
        <f>IF(Cleans!$A$69="","",Cleans!$A$69)</f>
        <v/>
      </c>
    </row>
    <row r="372" spans="7:8" x14ac:dyDescent="0.25">
      <c r="G372" t="str">
        <f>IF(Batches!$A$50="","",Batches!$A$50)</f>
        <v/>
      </c>
      <c r="H372" t="str">
        <f>IF(Cleans!$A$70="","",Cleans!$A$70)</f>
        <v/>
      </c>
    </row>
    <row r="373" spans="7:8" x14ac:dyDescent="0.25">
      <c r="G373" t="str">
        <f>IF(Batches!$A$51="","",Batches!$A$51)</f>
        <v/>
      </c>
      <c r="H373" t="str">
        <f>IF(Cleans!$A$71="","",Cleans!$A$71)</f>
        <v/>
      </c>
    </row>
    <row r="374" spans="7:8" x14ac:dyDescent="0.25">
      <c r="G374" t="str">
        <f>IF(Batches!$A$52="","",Batches!$A$52)</f>
        <v/>
      </c>
      <c r="H374" t="str">
        <f>IF(Cleans!$A$72="","",Cleans!$A$72)</f>
        <v/>
      </c>
    </row>
    <row r="375" spans="7:8" x14ac:dyDescent="0.25">
      <c r="G375" t="str">
        <f>IF(Batches!$A$53="","",Batches!$A$53)</f>
        <v/>
      </c>
      <c r="H375" t="str">
        <f>IF(Cleans!$A$73="","",Cleans!$A$73)</f>
        <v/>
      </c>
    </row>
    <row r="376" spans="7:8" x14ac:dyDescent="0.25">
      <c r="G376" t="str">
        <f>IF(Batches!$A$54="","",Batches!$A$54)</f>
        <v/>
      </c>
      <c r="H376" t="str">
        <f>IF(Cleans!$A$74="","",Cleans!$A$74)</f>
        <v/>
      </c>
    </row>
    <row r="377" spans="7:8" x14ac:dyDescent="0.25">
      <c r="G377" t="str">
        <f>IF(Batches!$A$55="","",Batches!$A$55)</f>
        <v/>
      </c>
      <c r="H377" t="str">
        <f>IF(Cleans!$A$75="","",Cleans!$A$75)</f>
        <v/>
      </c>
    </row>
    <row r="378" spans="7:8" x14ac:dyDescent="0.25">
      <c r="G378" t="str">
        <f>IF(Batches!$A$56="","",Batches!$A$56)</f>
        <v/>
      </c>
      <c r="H378" t="str">
        <f>IF(Cleans!$A$76="","",Cleans!$A$76)</f>
        <v/>
      </c>
    </row>
    <row r="379" spans="7:8" x14ac:dyDescent="0.25">
      <c r="G379" t="str">
        <f>IF(Batches!$A$57="","",Batches!$A$57)</f>
        <v/>
      </c>
      <c r="H379" t="str">
        <f>IF(Cleans!$A$77="","",Cleans!$A$77)</f>
        <v/>
      </c>
    </row>
    <row r="380" spans="7:8" x14ac:dyDescent="0.25">
      <c r="G380" t="str">
        <f>IF(Batches!$A$58="","",Batches!$A$58)</f>
        <v/>
      </c>
      <c r="H380" t="str">
        <f>IF(Cleans!$A$78="","",Cleans!$A$78)</f>
        <v/>
      </c>
    </row>
    <row r="381" spans="7:8" x14ac:dyDescent="0.25">
      <c r="G381" t="str">
        <f>IF(Batches!$A$59="","",Batches!$A$59)</f>
        <v/>
      </c>
      <c r="H381" t="str">
        <f>IF(Cleans!$A$79="","",Cleans!$A$79)</f>
        <v/>
      </c>
    </row>
    <row r="382" spans="7:8" x14ac:dyDescent="0.25">
      <c r="G382" t="str">
        <f>IF(Batches!$A$60="","",Batches!$A$60)</f>
        <v/>
      </c>
      <c r="H382" t="str">
        <f>IF(Cleans!$A$80="","",Cleans!$A$80)</f>
        <v/>
      </c>
    </row>
    <row r="383" spans="7:8" x14ac:dyDescent="0.25">
      <c r="G383" t="str">
        <f>IF(Batches!$A$61="","",Batches!$A$61)</f>
        <v/>
      </c>
      <c r="H383" t="str">
        <f>IF(Cleans!$A$81="","",Cleans!$A$81)</f>
        <v/>
      </c>
    </row>
    <row r="384" spans="7:8" x14ac:dyDescent="0.25">
      <c r="G384" t="str">
        <f>IF('Incoming lots'!$A$2="","",'Incoming lots'!$A$2)</f>
        <v>IN-260807-441</v>
      </c>
      <c r="H384" t="str">
        <f>IF(Cleans!$A$82="","",Cleans!$A$82)</f>
        <v/>
      </c>
    </row>
    <row r="385" spans="7:8" x14ac:dyDescent="0.25">
      <c r="G385" t="str">
        <f>IF('Incoming lots'!$A$3="","",'Incoming lots'!$A$3)</f>
        <v>IN-260807-442</v>
      </c>
      <c r="H385" t="str">
        <f>IF(Cleans!$A$83="","",Cleans!$A$83)</f>
        <v/>
      </c>
    </row>
    <row r="386" spans="7:8" x14ac:dyDescent="0.25">
      <c r="G386" t="str">
        <f>IF('Incoming lots'!$A$4="","",'Incoming lots'!$A$4)</f>
        <v>IN-260801-118</v>
      </c>
      <c r="H386" t="str">
        <f>IF(Cleans!$A$84="","",Cleans!$A$84)</f>
        <v/>
      </c>
    </row>
    <row r="387" spans="7:8" x14ac:dyDescent="0.25">
      <c r="G387" t="str">
        <f>IF('Incoming lots'!$A$5="","",'Incoming lots'!$A$5)</f>
        <v>IN-260720-556</v>
      </c>
      <c r="H387" t="str">
        <f>IF(Cleans!$A$85="","",Cleans!$A$85)</f>
        <v/>
      </c>
    </row>
    <row r="388" spans="7:8" x14ac:dyDescent="0.25">
      <c r="G388" t="str">
        <f>IF('Incoming lots'!$A$6="","",'Incoming lots'!$A$6)</f>
        <v>IN-260715-009</v>
      </c>
      <c r="H388" t="str">
        <f>IF(Cleans!$A$86="","",Cleans!$A$86)</f>
        <v/>
      </c>
    </row>
    <row r="389" spans="7:8" x14ac:dyDescent="0.25">
      <c r="G389" t="str">
        <f>IF('Incoming lots'!$A$7="","",'Incoming lots'!$A$7)</f>
        <v>IN-260612-201</v>
      </c>
      <c r="H389" t="str">
        <f>IF(Cleans!$A$87="","",Cleans!$A$87)</f>
        <v/>
      </c>
    </row>
    <row r="390" spans="7:8" x14ac:dyDescent="0.25">
      <c r="G390" t="str">
        <f>IF('Incoming lots'!$A$8="","",'Incoming lots'!$A$8)</f>
        <v>IN-260701-088</v>
      </c>
      <c r="H390" t="str">
        <f>IF(Cleans!$A$88="","",Cleans!$A$88)</f>
        <v/>
      </c>
    </row>
    <row r="391" spans="7:8" x14ac:dyDescent="0.25">
      <c r="G391" t="str">
        <f>IF('Incoming lots'!$A$9="","",'Incoming lots'!$A$9)</f>
        <v>IN-260805-330</v>
      </c>
      <c r="H391" t="str">
        <f>IF(Cleans!$A$89="","",Cleans!$A$89)</f>
        <v/>
      </c>
    </row>
    <row r="392" spans="7:8" x14ac:dyDescent="0.25">
      <c r="G392" t="str">
        <f>IF('Incoming lots'!$A$10="","",'Incoming lots'!$A$10)</f>
        <v/>
      </c>
      <c r="H392" t="str">
        <f>IF(Cleans!$A$90="","",Cleans!$A$90)</f>
        <v/>
      </c>
    </row>
    <row r="393" spans="7:8" x14ac:dyDescent="0.25">
      <c r="G393" t="str">
        <f>IF('Incoming lots'!$A$11="","",'Incoming lots'!$A$11)</f>
        <v/>
      </c>
      <c r="H393" t="str">
        <f>IF(Cleans!$A$91="","",Cleans!$A$91)</f>
        <v/>
      </c>
    </row>
    <row r="394" spans="7:8" x14ac:dyDescent="0.25">
      <c r="G394" t="str">
        <f>IF('Incoming lots'!$A$12="","",'Incoming lots'!$A$12)</f>
        <v/>
      </c>
      <c r="H394" t="str">
        <f>IF(Cleans!$A$92="","",Cleans!$A$92)</f>
        <v/>
      </c>
    </row>
    <row r="395" spans="7:8" x14ac:dyDescent="0.25">
      <c r="G395" t="str">
        <f>IF('Incoming lots'!$A$13="","",'Incoming lots'!$A$13)</f>
        <v/>
      </c>
      <c r="H395" t="str">
        <f>IF(Cleans!$A$93="","",Cleans!$A$93)</f>
        <v/>
      </c>
    </row>
    <row r="396" spans="7:8" x14ac:dyDescent="0.25">
      <c r="G396" t="str">
        <f>IF('Incoming lots'!$A$14="","",'Incoming lots'!$A$14)</f>
        <v/>
      </c>
      <c r="H396" t="str">
        <f>IF(Cleans!$A$94="","",Cleans!$A$94)</f>
        <v/>
      </c>
    </row>
    <row r="397" spans="7:8" x14ac:dyDescent="0.25">
      <c r="G397" t="str">
        <f>IF('Incoming lots'!$A$15="","",'Incoming lots'!$A$15)</f>
        <v/>
      </c>
      <c r="H397" t="str">
        <f>IF(Cleans!$A$95="","",Cleans!$A$95)</f>
        <v/>
      </c>
    </row>
    <row r="398" spans="7:8" x14ac:dyDescent="0.25">
      <c r="G398" t="str">
        <f>IF('Incoming lots'!$A$16="","",'Incoming lots'!$A$16)</f>
        <v/>
      </c>
      <c r="H398" t="str">
        <f>IF(Cleans!$A$96="","",Cleans!$A$96)</f>
        <v/>
      </c>
    </row>
    <row r="399" spans="7:8" x14ac:dyDescent="0.25">
      <c r="G399" t="str">
        <f>IF('Incoming lots'!$A$17="","",'Incoming lots'!$A$17)</f>
        <v/>
      </c>
      <c r="H399" t="str">
        <f>IF(Cleans!$A$97="","",Cleans!$A$97)</f>
        <v/>
      </c>
    </row>
    <row r="400" spans="7:8" x14ac:dyDescent="0.25">
      <c r="G400" t="str">
        <f>IF('Incoming lots'!$A$18="","",'Incoming lots'!$A$18)</f>
        <v/>
      </c>
      <c r="H400" t="str">
        <f>IF(Cleans!$A$98="","",Cleans!$A$98)</f>
        <v/>
      </c>
    </row>
    <row r="401" spans="7:8" x14ac:dyDescent="0.25">
      <c r="G401" t="str">
        <f>IF('Incoming lots'!$A$19="","",'Incoming lots'!$A$19)</f>
        <v/>
      </c>
      <c r="H401" t="str">
        <f>IF(Cleans!$A$99="","",Cleans!$A$99)</f>
        <v/>
      </c>
    </row>
    <row r="402" spans="7:8" x14ac:dyDescent="0.25">
      <c r="G402" t="str">
        <f>IF('Incoming lots'!$A$20="","",'Incoming lots'!$A$20)</f>
        <v/>
      </c>
      <c r="H402" t="str">
        <f>IF(Cleans!$A$100="","",Cleans!$A$100)</f>
        <v/>
      </c>
    </row>
    <row r="403" spans="7:8" x14ac:dyDescent="0.25">
      <c r="G403" t="str">
        <f>IF('Incoming lots'!$A$21="","",'Incoming lots'!$A$21)</f>
        <v/>
      </c>
      <c r="H403" t="str">
        <f>IF(Cleans!$A$101="","",Cleans!$A$101)</f>
        <v/>
      </c>
    </row>
    <row r="404" spans="7:8" x14ac:dyDescent="0.25">
      <c r="G404" t="str">
        <f>IF('Incoming lots'!$A$22="","",'Incoming lots'!$A$22)</f>
        <v/>
      </c>
    </row>
    <row r="405" spans="7:8" x14ac:dyDescent="0.25">
      <c r="G405" t="str">
        <f>IF('Incoming lots'!$A$23="","",'Incoming lots'!$A$23)</f>
        <v/>
      </c>
    </row>
    <row r="406" spans="7:8" x14ac:dyDescent="0.25">
      <c r="G406" t="str">
        <f>IF('Incoming lots'!$A$24="","",'Incoming lots'!$A$24)</f>
        <v/>
      </c>
    </row>
    <row r="407" spans="7:8" x14ac:dyDescent="0.25">
      <c r="G407" t="str">
        <f>IF('Incoming lots'!$A$25="","",'Incoming lots'!$A$25)</f>
        <v/>
      </c>
    </row>
    <row r="408" spans="7:8" x14ac:dyDescent="0.25">
      <c r="G408" t="str">
        <f>IF('Incoming lots'!$A$26="","",'Incoming lots'!$A$26)</f>
        <v/>
      </c>
    </row>
    <row r="409" spans="7:8" x14ac:dyDescent="0.25">
      <c r="G409" t="str">
        <f>IF('Incoming lots'!$A$27="","",'Incoming lots'!$A$27)</f>
        <v/>
      </c>
    </row>
    <row r="410" spans="7:8" x14ac:dyDescent="0.25">
      <c r="G410" t="str">
        <f>IF('Incoming lots'!$A$28="","",'Incoming lots'!$A$28)</f>
        <v/>
      </c>
    </row>
    <row r="411" spans="7:8" x14ac:dyDescent="0.25">
      <c r="G411" t="str">
        <f>IF('Incoming lots'!$A$29="","",'Incoming lots'!$A$29)</f>
        <v/>
      </c>
    </row>
    <row r="412" spans="7:8" x14ac:dyDescent="0.25">
      <c r="G412" t="str">
        <f>IF('Incoming lots'!$A$30="","",'Incoming lots'!$A$30)</f>
        <v/>
      </c>
    </row>
    <row r="413" spans="7:8" x14ac:dyDescent="0.25">
      <c r="G413" t="str">
        <f>IF('Incoming lots'!$A$31="","",'Incoming lots'!$A$31)</f>
        <v/>
      </c>
    </row>
    <row r="414" spans="7:8" x14ac:dyDescent="0.25">
      <c r="G414" t="str">
        <f>IF('Incoming lots'!$A$32="","",'Incoming lots'!$A$32)</f>
        <v/>
      </c>
    </row>
    <row r="415" spans="7:8" x14ac:dyDescent="0.25">
      <c r="G415" t="str">
        <f>IF('Incoming lots'!$A$33="","",'Incoming lots'!$A$33)</f>
        <v/>
      </c>
    </row>
    <row r="416" spans="7:8" x14ac:dyDescent="0.25">
      <c r="G416" t="str">
        <f>IF('Incoming lots'!$A$34="","",'Incoming lots'!$A$34)</f>
        <v/>
      </c>
    </row>
    <row r="417" spans="7:7" x14ac:dyDescent="0.25">
      <c r="G417" t="str">
        <f>IF('Incoming lots'!$A$35="","",'Incoming lots'!$A$35)</f>
        <v/>
      </c>
    </row>
    <row r="418" spans="7:7" x14ac:dyDescent="0.25">
      <c r="G418" t="str">
        <f>IF('Incoming lots'!$A$36="","",'Incoming lots'!$A$36)</f>
        <v/>
      </c>
    </row>
    <row r="419" spans="7:7" x14ac:dyDescent="0.25">
      <c r="G419" t="str">
        <f>IF('Incoming lots'!$A$37="","",'Incoming lots'!$A$37)</f>
        <v/>
      </c>
    </row>
    <row r="420" spans="7:7" x14ac:dyDescent="0.25">
      <c r="G420" t="str">
        <f>IF('Incoming lots'!$A$38="","",'Incoming lots'!$A$38)</f>
        <v/>
      </c>
    </row>
    <row r="421" spans="7:7" x14ac:dyDescent="0.25">
      <c r="G421" t="str">
        <f>IF('Incoming lots'!$A$39="","",'Incoming lots'!$A$39)</f>
        <v/>
      </c>
    </row>
    <row r="422" spans="7:7" x14ac:dyDescent="0.25">
      <c r="G422" t="str">
        <f>IF('Incoming lots'!$A$40="","",'Incoming lots'!$A$40)</f>
        <v/>
      </c>
    </row>
    <row r="423" spans="7:7" x14ac:dyDescent="0.25">
      <c r="G423" t="str">
        <f>IF('Incoming lots'!$A$41="","",'Incoming lots'!$A$41)</f>
        <v/>
      </c>
    </row>
    <row r="424" spans="7:7" x14ac:dyDescent="0.25">
      <c r="G424" t="str">
        <f>IF('Incoming lots'!$A$42="","",'Incoming lots'!$A$42)</f>
        <v/>
      </c>
    </row>
    <row r="425" spans="7:7" x14ac:dyDescent="0.25">
      <c r="G425" t="str">
        <f>IF('Incoming lots'!$A$43="","",'Incoming lots'!$A$43)</f>
        <v/>
      </c>
    </row>
    <row r="426" spans="7:7" x14ac:dyDescent="0.25">
      <c r="G426" t="str">
        <f>IF('Incoming lots'!$A$44="","",'Incoming lots'!$A$44)</f>
        <v/>
      </c>
    </row>
    <row r="427" spans="7:7" x14ac:dyDescent="0.25">
      <c r="G427" t="str">
        <f>IF('Incoming lots'!$A$45="","",'Incoming lots'!$A$45)</f>
        <v/>
      </c>
    </row>
    <row r="428" spans="7:7" x14ac:dyDescent="0.25">
      <c r="G428" t="str">
        <f>IF('Incoming lots'!$A$46="","",'Incoming lots'!$A$46)</f>
        <v/>
      </c>
    </row>
    <row r="429" spans="7:7" x14ac:dyDescent="0.25">
      <c r="G429" t="str">
        <f>IF('Incoming lots'!$A$47="","",'Incoming lots'!$A$47)</f>
        <v/>
      </c>
    </row>
    <row r="430" spans="7:7" x14ac:dyDescent="0.25">
      <c r="G430" t="str">
        <f>IF('Incoming lots'!$A$48="","",'Incoming lots'!$A$48)</f>
        <v/>
      </c>
    </row>
    <row r="431" spans="7:7" x14ac:dyDescent="0.25">
      <c r="G431" t="str">
        <f>IF('Incoming lots'!$A$49="","",'Incoming lots'!$A$49)</f>
        <v/>
      </c>
    </row>
    <row r="432" spans="7:7" x14ac:dyDescent="0.25">
      <c r="G432" t="str">
        <f>IF('Incoming lots'!$A$50="","",'Incoming lots'!$A$50)</f>
        <v/>
      </c>
    </row>
    <row r="433" spans="7:7" x14ac:dyDescent="0.25">
      <c r="G433" t="str">
        <f>IF('Incoming lots'!$A$51="","",'Incoming lots'!$A$51)</f>
        <v/>
      </c>
    </row>
    <row r="434" spans="7:7" x14ac:dyDescent="0.25">
      <c r="G434" t="str">
        <f>IF('Incoming lots'!$A$52="","",'Incoming lots'!$A$52)</f>
        <v/>
      </c>
    </row>
    <row r="435" spans="7:7" x14ac:dyDescent="0.25">
      <c r="G435" t="str">
        <f>IF('Incoming lots'!$A$53="","",'Incoming lots'!$A$53)</f>
        <v/>
      </c>
    </row>
    <row r="436" spans="7:7" x14ac:dyDescent="0.25">
      <c r="G436" t="str">
        <f>IF('Incoming lots'!$A$54="","",'Incoming lots'!$A$54)</f>
        <v/>
      </c>
    </row>
    <row r="437" spans="7:7" x14ac:dyDescent="0.25">
      <c r="G437" t="str">
        <f>IF('Incoming lots'!$A$55="","",'Incoming lots'!$A$55)</f>
        <v/>
      </c>
    </row>
    <row r="438" spans="7:7" x14ac:dyDescent="0.25">
      <c r="G438" t="str">
        <f>IF('Incoming lots'!$A$56="","",'Incoming lots'!$A$56)</f>
        <v/>
      </c>
    </row>
    <row r="439" spans="7:7" x14ac:dyDescent="0.25">
      <c r="G439" t="str">
        <f>IF('Incoming lots'!$A$57="","",'Incoming lots'!$A$57)</f>
        <v/>
      </c>
    </row>
    <row r="440" spans="7:7" x14ac:dyDescent="0.25">
      <c r="G440" t="str">
        <f>IF('Incoming lots'!$A$58="","",'Incoming lots'!$A$58)</f>
        <v/>
      </c>
    </row>
    <row r="441" spans="7:7" x14ac:dyDescent="0.25">
      <c r="G441" t="str">
        <f>IF('Incoming lots'!$A$59="","",'Incoming lots'!$A$59)</f>
        <v/>
      </c>
    </row>
    <row r="442" spans="7:7" x14ac:dyDescent="0.25">
      <c r="G442" t="str">
        <f>IF('Incoming lots'!$A$60="","",'Incoming lots'!$A$60)</f>
        <v/>
      </c>
    </row>
    <row r="443" spans="7:7" x14ac:dyDescent="0.25">
      <c r="G443" t="str">
        <f>IF('Incoming lots'!$A$61="","",'Incoming lots'!$A$61)</f>
        <v/>
      </c>
    </row>
    <row r="444" spans="7:7" x14ac:dyDescent="0.25">
      <c r="G444" t="str">
        <f>IF('Incoming lots'!$A$62="","",'Incoming lots'!$A$62)</f>
        <v/>
      </c>
    </row>
    <row r="445" spans="7:7" x14ac:dyDescent="0.25">
      <c r="G445" t="str">
        <f>IF('Incoming lots'!$A$63="","",'Incoming lots'!$A$63)</f>
        <v/>
      </c>
    </row>
    <row r="446" spans="7:7" x14ac:dyDescent="0.25">
      <c r="G446" t="str">
        <f>IF('Incoming lots'!$A$64="","",'Incoming lots'!$A$64)</f>
        <v/>
      </c>
    </row>
    <row r="447" spans="7:7" x14ac:dyDescent="0.25">
      <c r="G447" t="str">
        <f>IF('Incoming lots'!$A$65="","",'Incoming lots'!$A$65)</f>
        <v/>
      </c>
    </row>
    <row r="448" spans="7:7" x14ac:dyDescent="0.25">
      <c r="G448" t="str">
        <f>IF('Incoming lots'!$A$66="","",'Incoming lots'!$A$66)</f>
        <v/>
      </c>
    </row>
    <row r="449" spans="7:7" x14ac:dyDescent="0.25">
      <c r="G449" t="str">
        <f>IF('Incoming lots'!$A$67="","",'Incoming lots'!$A$67)</f>
        <v/>
      </c>
    </row>
    <row r="450" spans="7:7" x14ac:dyDescent="0.25">
      <c r="G450" t="str">
        <f>IF('Incoming lots'!$A$68="","",'Incoming lots'!$A$68)</f>
        <v/>
      </c>
    </row>
    <row r="451" spans="7:7" x14ac:dyDescent="0.25">
      <c r="G451" t="str">
        <f>IF('Incoming lots'!$A$69="","",'Incoming lots'!$A$69)</f>
        <v/>
      </c>
    </row>
    <row r="452" spans="7:7" x14ac:dyDescent="0.25">
      <c r="G452" t="str">
        <f>IF('Incoming lots'!$A$70="","",'Incoming lots'!$A$70)</f>
        <v/>
      </c>
    </row>
    <row r="453" spans="7:7" x14ac:dyDescent="0.25">
      <c r="G453" t="str">
        <f>IF('Incoming lots'!$A$71="","",'Incoming lots'!$A$71)</f>
        <v/>
      </c>
    </row>
    <row r="454" spans="7:7" x14ac:dyDescent="0.25">
      <c r="G454" t="str">
        <f>IF('Incoming lots'!$A$72="","",'Incoming lots'!$A$72)</f>
        <v/>
      </c>
    </row>
    <row r="455" spans="7:7" x14ac:dyDescent="0.25">
      <c r="G455" t="str">
        <f>IF('Incoming lots'!$A$73="","",'Incoming lots'!$A$73)</f>
        <v/>
      </c>
    </row>
    <row r="456" spans="7:7" x14ac:dyDescent="0.25">
      <c r="G456" t="str">
        <f>IF('Incoming lots'!$A$74="","",'Incoming lots'!$A$74)</f>
        <v/>
      </c>
    </row>
    <row r="457" spans="7:7" x14ac:dyDescent="0.25">
      <c r="G457" t="str">
        <f>IF('Incoming lots'!$A$75="","",'Incoming lots'!$A$75)</f>
        <v/>
      </c>
    </row>
    <row r="458" spans="7:7" x14ac:dyDescent="0.25">
      <c r="G458" t="str">
        <f>IF('Incoming lots'!$A$76="","",'Incoming lots'!$A$76)</f>
        <v/>
      </c>
    </row>
    <row r="459" spans="7:7" x14ac:dyDescent="0.25">
      <c r="G459" t="str">
        <f>IF('Incoming lots'!$A$77="","",'Incoming lots'!$A$77)</f>
        <v/>
      </c>
    </row>
    <row r="460" spans="7:7" x14ac:dyDescent="0.25">
      <c r="G460" t="str">
        <f>IF('Incoming lots'!$A$78="","",'Incoming lots'!$A$78)</f>
        <v/>
      </c>
    </row>
    <row r="461" spans="7:7" x14ac:dyDescent="0.25">
      <c r="G461" t="str">
        <f>IF('Incoming lots'!$A$79="","",'Incoming lots'!$A$79)</f>
        <v/>
      </c>
    </row>
    <row r="462" spans="7:7" x14ac:dyDescent="0.25">
      <c r="G462" t="str">
        <f>IF('Incoming lots'!$A$80="","",'Incoming lots'!$A$80)</f>
        <v/>
      </c>
    </row>
    <row r="463" spans="7:7" x14ac:dyDescent="0.25">
      <c r="G463" t="str">
        <f>IF('Incoming lots'!$A$81="","",'Incoming lots'!$A$81)</f>
        <v/>
      </c>
    </row>
    <row r="464" spans="7:7" x14ac:dyDescent="0.25">
      <c r="G464" t="str">
        <f>IF('Incoming lots'!$A$82="","",'Incoming lots'!$A$82)</f>
        <v/>
      </c>
    </row>
    <row r="465" spans="7:7" x14ac:dyDescent="0.25">
      <c r="G465" t="str">
        <f>IF('Incoming lots'!$A$83="","",'Incoming lots'!$A$83)</f>
        <v/>
      </c>
    </row>
    <row r="466" spans="7:7" x14ac:dyDescent="0.25">
      <c r="G466" t="str">
        <f>IF('Incoming lots'!$A$84="","",'Incoming lots'!$A$84)</f>
        <v/>
      </c>
    </row>
    <row r="467" spans="7:7" x14ac:dyDescent="0.25">
      <c r="G467" t="str">
        <f>IF('Incoming lots'!$A$85="","",'Incoming lots'!$A$85)</f>
        <v/>
      </c>
    </row>
    <row r="468" spans="7:7" x14ac:dyDescent="0.25">
      <c r="G468" t="str">
        <f>IF('Incoming lots'!$A$86="","",'Incoming lots'!$A$86)</f>
        <v/>
      </c>
    </row>
    <row r="469" spans="7:7" x14ac:dyDescent="0.25">
      <c r="G469" t="str">
        <f>IF('Incoming lots'!$A$87="","",'Incoming lots'!$A$87)</f>
        <v/>
      </c>
    </row>
    <row r="470" spans="7:7" x14ac:dyDescent="0.25">
      <c r="G470" t="str">
        <f>IF('Incoming lots'!$A$88="","",'Incoming lots'!$A$88)</f>
        <v/>
      </c>
    </row>
    <row r="471" spans="7:7" x14ac:dyDescent="0.25">
      <c r="G471" t="str">
        <f>IF('Incoming lots'!$A$89="","",'Incoming lots'!$A$89)</f>
        <v/>
      </c>
    </row>
    <row r="472" spans="7:7" x14ac:dyDescent="0.25">
      <c r="G472" t="str">
        <f>IF('Incoming lots'!$A$90="","",'Incoming lots'!$A$90)</f>
        <v/>
      </c>
    </row>
    <row r="473" spans="7:7" x14ac:dyDescent="0.25">
      <c r="G473" t="str">
        <f>IF('Incoming lots'!$A$91="","",'Incoming lots'!$A$91)</f>
        <v/>
      </c>
    </row>
    <row r="474" spans="7:7" x14ac:dyDescent="0.25">
      <c r="G474" t="str">
        <f>IF('Incoming lots'!$A$92="","",'Incoming lots'!$A$92)</f>
        <v/>
      </c>
    </row>
    <row r="475" spans="7:7" x14ac:dyDescent="0.25">
      <c r="G475" t="str">
        <f>IF('Incoming lots'!$A$93="","",'Incoming lots'!$A$93)</f>
        <v/>
      </c>
    </row>
    <row r="476" spans="7:7" x14ac:dyDescent="0.25">
      <c r="G476" t="str">
        <f>IF('Incoming lots'!$A$94="","",'Incoming lots'!$A$94)</f>
        <v/>
      </c>
    </row>
    <row r="477" spans="7:7" x14ac:dyDescent="0.25">
      <c r="G477" t="str">
        <f>IF('Incoming lots'!$A$95="","",'Incoming lots'!$A$95)</f>
        <v/>
      </c>
    </row>
    <row r="478" spans="7:7" x14ac:dyDescent="0.25">
      <c r="G478" t="str">
        <f>IF('Incoming lots'!$A$96="","",'Incoming lots'!$A$96)</f>
        <v/>
      </c>
    </row>
    <row r="479" spans="7:7" x14ac:dyDescent="0.25">
      <c r="G479" t="str">
        <f>IF('Incoming lots'!$A$97="","",'Incoming lots'!$A$97)</f>
        <v/>
      </c>
    </row>
    <row r="480" spans="7:7" x14ac:dyDescent="0.25">
      <c r="G480" t="str">
        <f>IF('Incoming lots'!$A$98="","",'Incoming lots'!$A$98)</f>
        <v/>
      </c>
    </row>
    <row r="481" spans="7:7" x14ac:dyDescent="0.25">
      <c r="G481" t="str">
        <f>IF('Incoming lots'!$A$99="","",'Incoming lots'!$A$99)</f>
        <v/>
      </c>
    </row>
    <row r="482" spans="7:7" x14ac:dyDescent="0.25">
      <c r="G482" t="str">
        <f>IF('Incoming lots'!$A$100="","",'Incoming lots'!$A$100)</f>
        <v/>
      </c>
    </row>
    <row r="483" spans="7:7" x14ac:dyDescent="0.25">
      <c r="G483" t="str">
        <f>IF('Incoming lots'!$A$101="","",'Incoming lots'!$A$101)</f>
        <v/>
      </c>
    </row>
    <row r="484" spans="7:7" x14ac:dyDescent="0.25">
      <c r="G484" t="str">
        <f>IF('Incoming lots'!$A$102="","",'Incoming lots'!$A$102)</f>
        <v/>
      </c>
    </row>
    <row r="485" spans="7:7" x14ac:dyDescent="0.25">
      <c r="G485" t="str">
        <f>IF('Incoming lots'!$A$103="","",'Incoming lots'!$A$103)</f>
        <v/>
      </c>
    </row>
    <row r="486" spans="7:7" x14ac:dyDescent="0.25">
      <c r="G486" t="str">
        <f>IF('Incoming lots'!$A$104="","",'Incoming lots'!$A$104)</f>
        <v/>
      </c>
    </row>
    <row r="487" spans="7:7" x14ac:dyDescent="0.25">
      <c r="G487" t="str">
        <f>IF('Incoming lots'!$A$105="","",'Incoming lots'!$A$105)</f>
        <v/>
      </c>
    </row>
    <row r="488" spans="7:7" x14ac:dyDescent="0.25">
      <c r="G488" t="str">
        <f>IF('Incoming lots'!$A$106="","",'Incoming lots'!$A$106)</f>
        <v/>
      </c>
    </row>
    <row r="489" spans="7:7" x14ac:dyDescent="0.25">
      <c r="G489" t="str">
        <f>IF('Incoming lots'!$A$107="","",'Incoming lots'!$A$107)</f>
        <v/>
      </c>
    </row>
    <row r="490" spans="7:7" x14ac:dyDescent="0.25">
      <c r="G490" t="str">
        <f>IF('Incoming lots'!$A$108="","",'Incoming lots'!$A$108)</f>
        <v/>
      </c>
    </row>
    <row r="491" spans="7:7" x14ac:dyDescent="0.25">
      <c r="G491" t="str">
        <f>IF('Incoming lots'!$A$109="","",'Incoming lots'!$A$109)</f>
        <v/>
      </c>
    </row>
    <row r="492" spans="7:7" x14ac:dyDescent="0.25">
      <c r="G492" t="str">
        <f>IF('Incoming lots'!$A$110="","",'Incoming lots'!$A$110)</f>
        <v/>
      </c>
    </row>
    <row r="493" spans="7:7" x14ac:dyDescent="0.25">
      <c r="G493" t="str">
        <f>IF('Incoming lots'!$A$111="","",'Incoming lots'!$A$111)</f>
        <v/>
      </c>
    </row>
    <row r="494" spans="7:7" x14ac:dyDescent="0.25">
      <c r="G494" t="str">
        <f>IF('Incoming lots'!$A$112="","",'Incoming lots'!$A$112)</f>
        <v/>
      </c>
    </row>
    <row r="495" spans="7:7" x14ac:dyDescent="0.25">
      <c r="G495" t="str">
        <f>IF('Incoming lots'!$A$113="","",'Incoming lots'!$A$113)</f>
        <v/>
      </c>
    </row>
    <row r="496" spans="7:7" x14ac:dyDescent="0.25">
      <c r="G496" t="str">
        <f>IF('Incoming lots'!$A$114="","",'Incoming lots'!$A$114)</f>
        <v/>
      </c>
    </row>
    <row r="497" spans="7:7" x14ac:dyDescent="0.25">
      <c r="G497" t="str">
        <f>IF('Incoming lots'!$A$115="","",'Incoming lots'!$A$115)</f>
        <v/>
      </c>
    </row>
    <row r="498" spans="7:7" x14ac:dyDescent="0.25">
      <c r="G498" t="str">
        <f>IF('Incoming lots'!$A$116="","",'Incoming lots'!$A$116)</f>
        <v/>
      </c>
    </row>
    <row r="499" spans="7:7" x14ac:dyDescent="0.25">
      <c r="G499" t="str">
        <f>IF('Incoming lots'!$A$117="","",'Incoming lots'!$A$117)</f>
        <v/>
      </c>
    </row>
    <row r="500" spans="7:7" x14ac:dyDescent="0.25">
      <c r="G500" t="str">
        <f>IF('Incoming lots'!$A$118="","",'Incoming lots'!$A$118)</f>
        <v/>
      </c>
    </row>
    <row r="501" spans="7:7" x14ac:dyDescent="0.25">
      <c r="G501" t="str">
        <f>IF('Incoming lots'!$A$119="","",'Incoming lots'!$A$119)</f>
        <v/>
      </c>
    </row>
    <row r="502" spans="7:7" x14ac:dyDescent="0.25">
      <c r="G502" t="str">
        <f>IF('Incoming lots'!$A$120="","",'Incoming lots'!$A$120)</f>
        <v/>
      </c>
    </row>
    <row r="503" spans="7:7" x14ac:dyDescent="0.25">
      <c r="G503" t="str">
        <f>IF('Incoming lots'!$A$121="","",'Incoming lots'!$A$121)</f>
        <v/>
      </c>
    </row>
  </sheetData>
  <pageMargins left="0.75" right="0.75" top="1" bottom="1" header="0.5" footer="0.5"/>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1F3864"/>
  </sheetPr>
  <dimension ref="A1:E15"/>
  <sheetViews>
    <sheetView workbookViewId="0">
      <pane ySplit="1" topLeftCell="A2" activePane="bottomLeft" state="frozen"/>
      <selection pane="bottomLeft" activeCell="C15" sqref="C15"/>
    </sheetView>
  </sheetViews>
  <sheetFormatPr defaultRowHeight="15" x14ac:dyDescent="0.25"/>
  <cols>
    <col min="1" max="1" width="18" customWidth="1"/>
    <col min="2" max="2" width="32" customWidth="1"/>
    <col min="3" max="3" width="14" customWidth="1"/>
    <col min="4" max="4" width="23" customWidth="1"/>
    <col min="5" max="5" width="11" customWidth="1"/>
  </cols>
  <sheetData>
    <row r="1" spans="1:5" x14ac:dyDescent="0.25">
      <c r="A1" s="7" t="s">
        <v>44</v>
      </c>
      <c r="B1" s="7" t="s">
        <v>45</v>
      </c>
      <c r="C1" s="7" t="s">
        <v>549</v>
      </c>
      <c r="D1" s="8" t="s">
        <v>59</v>
      </c>
      <c r="E1" s="8" t="s">
        <v>46</v>
      </c>
    </row>
    <row r="2" spans="1:5" x14ac:dyDescent="0.25">
      <c r="A2" t="s">
        <v>60</v>
      </c>
      <c r="B2" t="s">
        <v>61</v>
      </c>
      <c r="C2" t="s">
        <v>54</v>
      </c>
    </row>
    <row r="3" spans="1:5" x14ac:dyDescent="0.25">
      <c r="A3" t="s">
        <v>62</v>
      </c>
      <c r="B3" t="s">
        <v>63</v>
      </c>
      <c r="C3" t="s">
        <v>54</v>
      </c>
    </row>
    <row r="4" spans="1:5" x14ac:dyDescent="0.25">
      <c r="A4" t="s">
        <v>64</v>
      </c>
      <c r="B4" t="s">
        <v>65</v>
      </c>
      <c r="C4" t="s">
        <v>62</v>
      </c>
      <c r="D4" t="s">
        <v>66</v>
      </c>
    </row>
    <row r="5" spans="1:5" x14ac:dyDescent="0.25">
      <c r="A5" t="s">
        <v>67</v>
      </c>
      <c r="B5" t="s">
        <v>68</v>
      </c>
      <c r="C5" t="s">
        <v>62</v>
      </c>
      <c r="D5" t="s">
        <v>69</v>
      </c>
    </row>
    <row r="6" spans="1:5" x14ac:dyDescent="0.25">
      <c r="A6" t="s">
        <v>70</v>
      </c>
      <c r="B6" t="s">
        <v>71</v>
      </c>
      <c r="C6" t="s">
        <v>62</v>
      </c>
      <c r="D6" t="s">
        <v>69</v>
      </c>
    </row>
    <row r="7" spans="1:5" x14ac:dyDescent="0.25">
      <c r="A7" t="s">
        <v>72</v>
      </c>
      <c r="B7" t="s">
        <v>73</v>
      </c>
      <c r="C7" t="s">
        <v>62</v>
      </c>
      <c r="D7" t="s">
        <v>74</v>
      </c>
    </row>
    <row r="8" spans="1:5" x14ac:dyDescent="0.25">
      <c r="A8" t="s">
        <v>75</v>
      </c>
      <c r="B8" t="s">
        <v>76</v>
      </c>
      <c r="C8" t="s">
        <v>52</v>
      </c>
    </row>
    <row r="9" spans="1:5" x14ac:dyDescent="0.25">
      <c r="A9" t="s">
        <v>77</v>
      </c>
      <c r="B9" t="s">
        <v>78</v>
      </c>
      <c r="C9" t="s">
        <v>75</v>
      </c>
      <c r="D9" t="s">
        <v>79</v>
      </c>
    </row>
    <row r="10" spans="1:5" x14ac:dyDescent="0.25">
      <c r="A10" t="s">
        <v>80</v>
      </c>
      <c r="B10" t="s">
        <v>81</v>
      </c>
      <c r="C10" t="s">
        <v>75</v>
      </c>
      <c r="D10" t="s">
        <v>79</v>
      </c>
    </row>
    <row r="11" spans="1:5" x14ac:dyDescent="0.25">
      <c r="A11" t="s">
        <v>82</v>
      </c>
      <c r="B11" t="s">
        <v>83</v>
      </c>
      <c r="C11" t="s">
        <v>75</v>
      </c>
      <c r="D11" t="s">
        <v>79</v>
      </c>
    </row>
    <row r="12" spans="1:5" x14ac:dyDescent="0.25">
      <c r="A12" t="s">
        <v>84</v>
      </c>
      <c r="B12" t="s">
        <v>85</v>
      </c>
      <c r="C12" t="s">
        <v>77</v>
      </c>
    </row>
    <row r="13" spans="1:5" x14ac:dyDescent="0.25">
      <c r="A13" t="s">
        <v>86</v>
      </c>
      <c r="B13" t="s">
        <v>87</v>
      </c>
      <c r="C13" t="s">
        <v>52</v>
      </c>
    </row>
    <row r="14" spans="1:5" x14ac:dyDescent="0.25">
      <c r="A14" t="s">
        <v>88</v>
      </c>
      <c r="B14" t="s">
        <v>89</v>
      </c>
      <c r="C14" t="s">
        <v>47</v>
      </c>
      <c r="D14" t="s">
        <v>90</v>
      </c>
    </row>
    <row r="15" spans="1:5" x14ac:dyDescent="0.25">
      <c r="A15" t="s">
        <v>91</v>
      </c>
      <c r="B15" t="s">
        <v>92</v>
      </c>
      <c r="C15" t="s">
        <v>47</v>
      </c>
      <c r="D15" t="s">
        <v>93</v>
      </c>
    </row>
  </sheetData>
  <dataValidations count="2">
    <dataValidation type="list" allowBlank="1" errorTitle="Belongs to" error="Pick one of the listed values." sqref="C2:C398" xr:uid="{00000000-0002-0000-0300-000000000000}">
      <formula1>Anywhere_</formula1>
    </dataValidation>
    <dataValidation type="list" allowBlank="1" errorTitle="Measures" error="Pick one of the listed values." sqref="D2:D398" xr:uid="{00000000-0002-0000-0300-000001000000}">
      <formula1>Measurements_</formula1>
    </dataValidation>
  </dataValidations>
  <pageMargins left="0.75" right="0.75" top="1" bottom="1" header="0.5" footer="0.5"/>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1F3864"/>
  </sheetPr>
  <dimension ref="A1:D4"/>
  <sheetViews>
    <sheetView workbookViewId="0">
      <pane ySplit="1" topLeftCell="A2" activePane="bottomLeft" state="frozen"/>
      <selection pane="bottomLeft" activeCell="H8" sqref="H8"/>
    </sheetView>
  </sheetViews>
  <sheetFormatPr defaultRowHeight="15" x14ac:dyDescent="0.25"/>
  <cols>
    <col min="1" max="1" width="11" customWidth="1"/>
    <col min="2" max="2" width="22" customWidth="1"/>
    <col min="3" max="4" width="11" customWidth="1"/>
  </cols>
  <sheetData>
    <row r="1" spans="1:4" x14ac:dyDescent="0.25">
      <c r="A1" s="7" t="s">
        <v>44</v>
      </c>
      <c r="B1" s="7" t="s">
        <v>45</v>
      </c>
      <c r="C1" s="7" t="s">
        <v>94</v>
      </c>
      <c r="D1" s="8" t="s">
        <v>46</v>
      </c>
    </row>
    <row r="2" spans="1:4" x14ac:dyDescent="0.25">
      <c r="A2" t="s">
        <v>95</v>
      </c>
      <c r="B2" t="s">
        <v>96</v>
      </c>
      <c r="C2" t="s">
        <v>52</v>
      </c>
    </row>
    <row r="3" spans="1:4" x14ac:dyDescent="0.25">
      <c r="A3" t="s">
        <v>97</v>
      </c>
      <c r="B3" t="s">
        <v>98</v>
      </c>
      <c r="C3" t="s">
        <v>52</v>
      </c>
    </row>
    <row r="4" spans="1:4" x14ac:dyDescent="0.25">
      <c r="A4" t="s">
        <v>99</v>
      </c>
      <c r="B4" t="s">
        <v>61</v>
      </c>
      <c r="C4" t="s">
        <v>54</v>
      </c>
    </row>
  </sheetData>
  <dataValidations count="1">
    <dataValidation type="list" allowBlank="1" errorTitle="Line" error="Pick one of the listed values." sqref="C2:C398" xr:uid="{00000000-0002-0000-0400-000000000000}">
      <formula1>Lines_</formula1>
    </dataValidation>
  </dataValidations>
  <pageMargins left="0.75" right="0.75" top="1" bottom="1" header="0.5" footer="0.5"/>
  <legacy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1F3864"/>
  </sheetPr>
  <dimension ref="A1:G4"/>
  <sheetViews>
    <sheetView workbookViewId="0">
      <pane ySplit="1" topLeftCell="A2" activePane="bottomLeft" state="frozen"/>
      <selection pane="bottomLeft" activeCell="D5" sqref="D5"/>
    </sheetView>
  </sheetViews>
  <sheetFormatPr defaultRowHeight="15" x14ac:dyDescent="0.25"/>
  <cols>
    <col min="1" max="1" width="11" customWidth="1"/>
    <col min="2" max="2" width="25" customWidth="1"/>
    <col min="3" max="4" width="11" customWidth="1"/>
    <col min="5" max="5" width="14" customWidth="1"/>
    <col min="6" max="6" width="15" customWidth="1"/>
    <col min="7" max="7" width="11" customWidth="1"/>
  </cols>
  <sheetData>
    <row r="1" spans="1:7" x14ac:dyDescent="0.25">
      <c r="A1" s="7" t="s">
        <v>44</v>
      </c>
      <c r="B1" s="7" t="s">
        <v>45</v>
      </c>
      <c r="C1" s="8" t="s">
        <v>100</v>
      </c>
      <c r="D1" s="7" t="s">
        <v>101</v>
      </c>
      <c r="E1" s="8" t="s">
        <v>550</v>
      </c>
      <c r="F1" s="8" t="s">
        <v>551</v>
      </c>
      <c r="G1" s="8" t="s">
        <v>46</v>
      </c>
    </row>
    <row r="2" spans="1:7" x14ac:dyDescent="0.25">
      <c r="A2" t="s">
        <v>103</v>
      </c>
      <c r="B2" t="s">
        <v>104</v>
      </c>
      <c r="C2" t="s">
        <v>105</v>
      </c>
      <c r="D2" t="s">
        <v>106</v>
      </c>
      <c r="E2">
        <v>1.34</v>
      </c>
      <c r="F2" t="s">
        <v>107</v>
      </c>
    </row>
    <row r="3" spans="1:7" x14ac:dyDescent="0.25">
      <c r="A3" t="s">
        <v>108</v>
      </c>
      <c r="B3" t="s">
        <v>109</v>
      </c>
      <c r="C3" t="s">
        <v>105</v>
      </c>
      <c r="D3" t="s">
        <v>106</v>
      </c>
      <c r="E3">
        <v>1.52</v>
      </c>
      <c r="F3" t="s">
        <v>107</v>
      </c>
    </row>
    <row r="4" spans="1:7" x14ac:dyDescent="0.25">
      <c r="A4" t="s">
        <v>110</v>
      </c>
      <c r="B4" t="s">
        <v>111</v>
      </c>
      <c r="C4" t="s">
        <v>105</v>
      </c>
      <c r="D4" t="s">
        <v>106</v>
      </c>
      <c r="E4">
        <v>1.18</v>
      </c>
      <c r="F4" t="s">
        <v>112</v>
      </c>
    </row>
  </sheetData>
  <dataValidations count="1">
    <dataValidation type="list" allowBlank="1" errorTitle="Pack format" error="Pick one of the listed values." sqref="F2:F398" xr:uid="{00000000-0002-0000-0500-000000000000}">
      <formula1>PackFormats_</formula1>
    </dataValidation>
  </dataValidations>
  <pageMargins left="0.75" right="0.75" top="1" bottom="1" header="0.5" footer="0.5"/>
  <legacy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1F3864"/>
  </sheetPr>
  <dimension ref="A1:D3"/>
  <sheetViews>
    <sheetView workbookViewId="0">
      <pane ySplit="1" topLeftCell="A2" activePane="bottomLeft" state="frozen"/>
      <selection pane="bottomLeft" activeCell="C3" sqref="C3"/>
    </sheetView>
  </sheetViews>
  <sheetFormatPr defaultRowHeight="15" x14ac:dyDescent="0.25"/>
  <cols>
    <col min="1" max="1" width="16" customWidth="1"/>
    <col min="2" max="2" width="28" customWidth="1"/>
    <col min="3" max="4" width="11" customWidth="1"/>
  </cols>
  <sheetData>
    <row r="1" spans="1:4" x14ac:dyDescent="0.25">
      <c r="A1" s="7" t="s">
        <v>44</v>
      </c>
      <c r="B1" s="7" t="s">
        <v>45</v>
      </c>
      <c r="C1" s="8" t="s">
        <v>113</v>
      </c>
      <c r="D1" s="8" t="s">
        <v>46</v>
      </c>
    </row>
    <row r="2" spans="1:4" x14ac:dyDescent="0.25">
      <c r="A2" t="s">
        <v>114</v>
      </c>
      <c r="B2" t="s">
        <v>115</v>
      </c>
      <c r="C2" t="s">
        <v>103</v>
      </c>
    </row>
    <row r="3" spans="1:4" x14ac:dyDescent="0.25">
      <c r="A3" t="s">
        <v>116</v>
      </c>
      <c r="B3" t="s">
        <v>117</v>
      </c>
    </row>
  </sheetData>
  <dataValidations count="1">
    <dataValidation type="list" allowBlank="1" errorTitle="Product" error="Pick one of the listed values." sqref="C2:C398" xr:uid="{00000000-0002-0000-0600-000000000000}">
      <formula1>Products_</formula1>
    </dataValidation>
  </dataValidations>
  <pageMargins left="0.75" right="0.75" top="1" bottom="1" header="0.5" footer="0.5"/>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rgb="FF1F3864"/>
  </sheetPr>
  <dimension ref="A1:I11"/>
  <sheetViews>
    <sheetView workbookViewId="0">
      <pane ySplit="1" topLeftCell="A2" activePane="bottomLeft" state="frozen"/>
      <selection pane="bottomLeft" activeCell="E11" sqref="E11"/>
    </sheetView>
  </sheetViews>
  <sheetFormatPr defaultRowHeight="15" x14ac:dyDescent="0.25"/>
  <cols>
    <col min="1" max="1" width="20" customWidth="1"/>
    <col min="2" max="2" width="25" customWidth="1"/>
    <col min="3" max="3" width="11" customWidth="1"/>
    <col min="4" max="4" width="13" customWidth="1"/>
    <col min="5" max="5" width="15" customWidth="1"/>
    <col min="6" max="6" width="12" customWidth="1"/>
    <col min="7" max="9" width="11" customWidth="1"/>
  </cols>
  <sheetData>
    <row r="1" spans="1:9" x14ac:dyDescent="0.25">
      <c r="A1" s="7" t="s">
        <v>44</v>
      </c>
      <c r="B1" s="7" t="s">
        <v>45</v>
      </c>
      <c r="C1" s="7" t="s">
        <v>101</v>
      </c>
      <c r="D1" s="8" t="s">
        <v>118</v>
      </c>
      <c r="E1" s="7" t="s">
        <v>552</v>
      </c>
      <c r="F1" s="8" t="s">
        <v>119</v>
      </c>
      <c r="G1" s="8" t="s">
        <v>120</v>
      </c>
      <c r="H1" s="8" t="s">
        <v>121</v>
      </c>
      <c r="I1" s="8" t="s">
        <v>46</v>
      </c>
    </row>
    <row r="2" spans="1:9" x14ac:dyDescent="0.25">
      <c r="A2" t="s">
        <v>122</v>
      </c>
      <c r="B2" t="s">
        <v>123</v>
      </c>
      <c r="C2" t="s">
        <v>124</v>
      </c>
      <c r="D2" t="s">
        <v>125</v>
      </c>
      <c r="E2" t="s">
        <v>126</v>
      </c>
      <c r="F2" t="s">
        <v>127</v>
      </c>
      <c r="G2" t="s">
        <v>128</v>
      </c>
      <c r="H2" t="s">
        <v>129</v>
      </c>
    </row>
    <row r="3" spans="1:9" x14ac:dyDescent="0.25">
      <c r="A3" t="s">
        <v>130</v>
      </c>
      <c r="B3" t="s">
        <v>131</v>
      </c>
      <c r="C3" t="s">
        <v>124</v>
      </c>
      <c r="D3" t="s">
        <v>132</v>
      </c>
      <c r="E3" t="s">
        <v>126</v>
      </c>
      <c r="F3" t="s">
        <v>133</v>
      </c>
      <c r="G3" t="s">
        <v>134</v>
      </c>
      <c r="H3" t="s">
        <v>135</v>
      </c>
    </row>
    <row r="4" spans="1:9" x14ac:dyDescent="0.25">
      <c r="A4" t="s">
        <v>136</v>
      </c>
      <c r="B4" t="s">
        <v>137</v>
      </c>
      <c r="C4" t="s">
        <v>138</v>
      </c>
      <c r="D4" t="s">
        <v>139</v>
      </c>
      <c r="E4" t="s">
        <v>126</v>
      </c>
      <c r="F4" t="s">
        <v>127</v>
      </c>
      <c r="G4" t="s">
        <v>140</v>
      </c>
      <c r="H4" t="s">
        <v>141</v>
      </c>
    </row>
    <row r="5" spans="1:9" x14ac:dyDescent="0.25">
      <c r="A5" t="s">
        <v>142</v>
      </c>
      <c r="B5" t="s">
        <v>143</v>
      </c>
      <c r="C5" t="s">
        <v>106</v>
      </c>
      <c r="D5" t="s">
        <v>144</v>
      </c>
      <c r="E5" t="s">
        <v>126</v>
      </c>
      <c r="F5" t="s">
        <v>133</v>
      </c>
      <c r="G5" t="s">
        <v>134</v>
      </c>
      <c r="H5" t="s">
        <v>145</v>
      </c>
    </row>
    <row r="6" spans="1:9" x14ac:dyDescent="0.25">
      <c r="A6" t="s">
        <v>146</v>
      </c>
      <c r="B6" t="s">
        <v>147</v>
      </c>
      <c r="C6" t="s">
        <v>148</v>
      </c>
      <c r="D6" t="s">
        <v>149</v>
      </c>
      <c r="E6" t="s">
        <v>126</v>
      </c>
      <c r="F6" t="s">
        <v>133</v>
      </c>
      <c r="G6" t="s">
        <v>134</v>
      </c>
      <c r="H6" t="s">
        <v>150</v>
      </c>
    </row>
    <row r="7" spans="1:9" x14ac:dyDescent="0.25">
      <c r="A7" t="s">
        <v>151</v>
      </c>
      <c r="B7" t="s">
        <v>152</v>
      </c>
      <c r="C7" t="s">
        <v>106</v>
      </c>
      <c r="D7" t="s">
        <v>153</v>
      </c>
      <c r="E7" t="s">
        <v>126</v>
      </c>
    </row>
    <row r="8" spans="1:9" x14ac:dyDescent="0.25">
      <c r="A8" t="s">
        <v>154</v>
      </c>
      <c r="B8" t="s">
        <v>155</v>
      </c>
      <c r="C8" t="s">
        <v>106</v>
      </c>
      <c r="D8" t="s">
        <v>153</v>
      </c>
      <c r="E8" t="s">
        <v>126</v>
      </c>
    </row>
    <row r="9" spans="1:9" x14ac:dyDescent="0.25">
      <c r="A9" t="s">
        <v>156</v>
      </c>
      <c r="B9" t="s">
        <v>157</v>
      </c>
      <c r="C9" t="s">
        <v>148</v>
      </c>
      <c r="D9" t="s">
        <v>158</v>
      </c>
      <c r="E9" t="s">
        <v>159</v>
      </c>
      <c r="F9" t="s">
        <v>133</v>
      </c>
      <c r="G9" t="s">
        <v>134</v>
      </c>
    </row>
    <row r="10" spans="1:9" x14ac:dyDescent="0.25">
      <c r="A10" t="s">
        <v>160</v>
      </c>
      <c r="B10" t="s">
        <v>161</v>
      </c>
      <c r="C10" t="s">
        <v>162</v>
      </c>
      <c r="D10" t="s">
        <v>158</v>
      </c>
      <c r="E10" t="s">
        <v>159</v>
      </c>
    </row>
    <row r="11" spans="1:9" x14ac:dyDescent="0.25">
      <c r="A11" t="s">
        <v>163</v>
      </c>
      <c r="B11" t="s">
        <v>164</v>
      </c>
      <c r="C11" t="s">
        <v>165</v>
      </c>
      <c r="D11" t="s">
        <v>158</v>
      </c>
      <c r="E11" t="s">
        <v>159</v>
      </c>
    </row>
  </sheetData>
  <dataValidations count="4">
    <dataValidation type="list" allowBlank="1" errorTitle="Lot tracked" error="Pick one of the listed values." sqref="E2:E398" xr:uid="{00000000-0002-0000-0700-000000000000}">
      <formula1>"yes,no"</formula1>
    </dataValidation>
    <dataValidation type="list" allowBlank="1" errorTitle="Allergen" error="Pick one of the listed values." sqref="F2:F398" xr:uid="{00000000-0002-0000-0700-000001000000}">
      <formula1>Allergens_</formula1>
    </dataValidation>
    <dataValidation type="list" allowBlank="1" errorTitle="Storage" error="Pick one of the listed values." sqref="G2:G398" xr:uid="{00000000-0002-0000-0700-000002000000}">
      <formula1>Storage_</formula1>
    </dataValidation>
    <dataValidation type="list" allowBlank="1" errorTitle="Origin" error="Pick one of the listed values." sqref="H2:H398" xr:uid="{00000000-0002-0000-0700-000003000000}">
      <formula1>Origins_</formula1>
    </dataValidation>
  </dataValidations>
  <pageMargins left="0.75" right="0.75" top="1" bottom="1" header="0.5" footer="0.5"/>
  <legacy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rgb="FF1F3864"/>
  </sheetPr>
  <dimension ref="A1:D8"/>
  <sheetViews>
    <sheetView workbookViewId="0">
      <pane ySplit="1" topLeftCell="A2" activePane="bottomLeft" state="frozen"/>
      <selection activeCell="C8" sqref="C8"/>
      <selection pane="bottomLeft" activeCell="B9" sqref="B9"/>
    </sheetView>
  </sheetViews>
  <sheetFormatPr defaultRowHeight="15" x14ac:dyDescent="0.25"/>
  <cols>
    <col min="1" max="1" width="25" customWidth="1"/>
    <col min="2" max="2" width="31" customWidth="1"/>
    <col min="3" max="4" width="11" customWidth="1"/>
  </cols>
  <sheetData>
    <row r="1" spans="1:4" x14ac:dyDescent="0.25">
      <c r="A1" s="7" t="s">
        <v>44</v>
      </c>
      <c r="B1" s="7" t="s">
        <v>45</v>
      </c>
      <c r="C1" s="8" t="s">
        <v>101</v>
      </c>
      <c r="D1" s="8" t="s">
        <v>46</v>
      </c>
    </row>
    <row r="2" spans="1:4" x14ac:dyDescent="0.25">
      <c r="A2" t="s">
        <v>166</v>
      </c>
      <c r="B2" t="s">
        <v>167</v>
      </c>
      <c r="C2" t="s">
        <v>168</v>
      </c>
    </row>
    <row r="3" spans="1:4" x14ac:dyDescent="0.25">
      <c r="A3" t="s">
        <v>169</v>
      </c>
      <c r="B3" t="s">
        <v>170</v>
      </c>
      <c r="C3" t="s">
        <v>171</v>
      </c>
    </row>
    <row r="4" spans="1:4" x14ac:dyDescent="0.25">
      <c r="A4" t="s">
        <v>172</v>
      </c>
      <c r="B4" t="s">
        <v>173</v>
      </c>
      <c r="C4" t="s">
        <v>171</v>
      </c>
    </row>
    <row r="5" spans="1:4" x14ac:dyDescent="0.25">
      <c r="A5" t="s">
        <v>174</v>
      </c>
      <c r="B5" t="s">
        <v>175</v>
      </c>
      <c r="C5" t="s">
        <v>124</v>
      </c>
    </row>
    <row r="6" spans="1:4" x14ac:dyDescent="0.25">
      <c r="A6" t="s">
        <v>176</v>
      </c>
      <c r="B6" t="s">
        <v>177</v>
      </c>
      <c r="C6" t="s">
        <v>178</v>
      </c>
    </row>
    <row r="7" spans="1:4" x14ac:dyDescent="0.25">
      <c r="A7" t="s">
        <v>156</v>
      </c>
      <c r="B7" t="s">
        <v>554</v>
      </c>
      <c r="C7" t="s">
        <v>178</v>
      </c>
    </row>
    <row r="8" spans="1:4" x14ac:dyDescent="0.25">
      <c r="A8" t="s">
        <v>160</v>
      </c>
      <c r="B8" t="s">
        <v>161</v>
      </c>
      <c r="C8" t="s">
        <v>555</v>
      </c>
    </row>
  </sheetData>
  <pageMargins left="0.75" right="0.75" top="1" bottom="1" header="0.5" footer="0.5"/>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38</vt:i4>
      </vt:variant>
      <vt:variant>
        <vt:lpstr>Named Ranges</vt:lpstr>
      </vt:variant>
      <vt:variant>
        <vt:i4>25</vt:i4>
      </vt:variant>
    </vt:vector>
  </HeadingPairs>
  <TitlesOfParts>
    <vt:vector size="63" baseType="lpstr">
      <vt:lpstr>Start here</vt:lpstr>
      <vt:lpstr>Sites</vt:lpstr>
      <vt:lpstr>Production lines</vt:lpstr>
      <vt:lpstr>Machines and sensors</vt:lpstr>
      <vt:lpstr>Tanks and silos</vt:lpstr>
      <vt:lpstr>Products</vt:lpstr>
      <vt:lpstr>Recipes</vt:lpstr>
      <vt:lpstr>Materials</vt:lpstr>
      <vt:lpstr>Cost lines</vt:lpstr>
      <vt:lpstr>Suppliers</vt:lpstr>
      <vt:lpstr>Customers</vt:lpstr>
      <vt:lpstr>Shifts</vt:lpstr>
      <vt:lpstr>Crews</vt:lpstr>
      <vt:lpstr>What you measure</vt:lpstr>
      <vt:lpstr>Product limits</vt:lpstr>
      <vt:lpstr>Line and room targets</vt:lpstr>
      <vt:lpstr>Incoming material limits</vt:lpstr>
      <vt:lpstr>Cleaning regimes</vt:lpstr>
      <vt:lpstr>Cleaning rules</vt:lpstr>
      <vt:lpstr>Reason codes</vt:lpstr>
      <vt:lpstr>Types</vt:lpstr>
      <vt:lpstr>Incoming lots</vt:lpstr>
      <vt:lpstr>Batches</vt:lpstr>
      <vt:lpstr>Runs</vt:lpstr>
      <vt:lpstr>Planned use</vt:lpstr>
      <vt:lpstr>Stages</vt:lpstr>
      <vt:lpstr>Cleans</vt:lpstr>
      <vt:lpstr>Holds</vt:lpstr>
      <vt:lpstr>Consumption</vt:lpstr>
      <vt:lpstr>Output</vt:lpstr>
      <vt:lpstr>Readings</vt:lpstr>
      <vt:lpstr>Settings</vt:lpstr>
      <vt:lpstr>Line time</vt:lpstr>
      <vt:lpstr>Events</vt:lpstr>
      <vt:lpstr>Work orders</vt:lpstr>
      <vt:lpstr>Parts and labour</vt:lpstr>
      <vt:lpstr>Complaints</vt:lpstr>
      <vt:lpstr>_lists</vt:lpstr>
      <vt:lpstr>Allergens_</vt:lpstr>
      <vt:lpstr>Anywhere_</vt:lpstr>
      <vt:lpstr>Crews_</vt:lpstr>
      <vt:lpstr>Customers_</vt:lpstr>
      <vt:lpstr>Items_</vt:lpstr>
      <vt:lpstr>Lines_</vt:lpstr>
      <vt:lpstr>Lots_</vt:lpstr>
      <vt:lpstr>Machines_</vt:lpstr>
      <vt:lpstr>Materials_</vt:lpstr>
      <vt:lpstr>Measurements_</vt:lpstr>
      <vt:lpstr>Orders_</vt:lpstr>
      <vt:lpstr>Origins_</vt:lpstr>
      <vt:lpstr>PackFormats_</vt:lpstr>
      <vt:lpstr>Products_</vt:lpstr>
      <vt:lpstr>Reasons_</vt:lpstr>
      <vt:lpstr>Recipes_</vt:lpstr>
      <vt:lpstr>Regimes_</vt:lpstr>
      <vt:lpstr>SettingsList_</vt:lpstr>
      <vt:lpstr>Shifts_</vt:lpstr>
      <vt:lpstr>Sites_</vt:lpstr>
      <vt:lpstr>Storage_</vt:lpstr>
      <vt:lpstr>Subjects_</vt:lpstr>
      <vt:lpstr>Suppliers_</vt:lpstr>
      <vt:lpstr>Tanks_</vt:lpstr>
      <vt:lpstr>Work_</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Marko Veličković</cp:lastModifiedBy>
  <dcterms:created xsi:type="dcterms:W3CDTF">2026-08-21T15:06:08Z</dcterms:created>
  <dcterms:modified xsi:type="dcterms:W3CDTF">2026-09-11T09:27:39Z</dcterms:modified>
</cp:coreProperties>
</file>